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international.sharepoint.com/sites/RBCZRSTSPMAProduktovmanagement/Shared Documents/Produkty právnických osob (LET)/RATINGOVÉ TABULKY/"/>
    </mc:Choice>
  </mc:AlternateContent>
  <xr:revisionPtr revIDLastSave="3" documentId="13_ncr:1_{4CB9476C-4F56-43BE-AC0D-6B68C19A2752}" xr6:coauthVersionLast="47" xr6:coauthVersionMax="47" xr10:uidLastSave="{100FE488-9806-4DBB-B26A-05F3B2601DCE}"/>
  <bookViews>
    <workbookView xWindow="-110" yWindow="-110" windowWidth="34620" windowHeight="13900" activeTab="1" xr2:uid="{00000000-000D-0000-FFFF-FFFF00000000}"/>
  </bookViews>
  <sheets>
    <sheet name="POKYNY K VYPLNĚNÍ" sheetId="1" r:id="rId1"/>
    <sheet name="PLNÁ" sheetId="2" r:id="rId2"/>
  </sheets>
  <definedNames>
    <definedName name="_xlnm.Print_Area" localSheetId="0">'POKYNY K VYPLNĚNÍ'!$A$1:$I$10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4" i="2" l="1"/>
  <c r="Q234" i="2" s="1"/>
  <c r="P233" i="2"/>
  <c r="Q233" i="2" s="1"/>
  <c r="P232" i="2"/>
  <c r="Q232" i="2" s="1"/>
  <c r="K225" i="2"/>
  <c r="J225" i="2"/>
  <c r="I225" i="2"/>
  <c r="K222" i="2"/>
  <c r="J222" i="2"/>
  <c r="I222" i="2"/>
  <c r="K212" i="2"/>
  <c r="J212" i="2"/>
  <c r="I212" i="2"/>
  <c r="K205" i="2"/>
  <c r="J205" i="2"/>
  <c r="I205" i="2"/>
  <c r="K200" i="2"/>
  <c r="J200" i="2"/>
  <c r="I200" i="2"/>
  <c r="K198" i="2"/>
  <c r="J198" i="2"/>
  <c r="I198" i="2"/>
  <c r="K195" i="2"/>
  <c r="J195" i="2"/>
  <c r="I195" i="2"/>
  <c r="K192" i="2"/>
  <c r="J192" i="2"/>
  <c r="I192" i="2"/>
  <c r="K190" i="2"/>
  <c r="J190" i="2"/>
  <c r="I190" i="2"/>
  <c r="K184" i="2"/>
  <c r="J184" i="2"/>
  <c r="I184" i="2"/>
  <c r="K176" i="2"/>
  <c r="J176" i="2"/>
  <c r="I176" i="2"/>
  <c r="K174" i="2"/>
  <c r="J174" i="2"/>
  <c r="I174" i="2"/>
  <c r="K168" i="2"/>
  <c r="J168" i="2"/>
  <c r="I168" i="2"/>
  <c r="K164" i="2"/>
  <c r="J164" i="2"/>
  <c r="I164" i="2"/>
  <c r="K157" i="2"/>
  <c r="J157" i="2"/>
  <c r="I157" i="2"/>
  <c r="K155" i="2"/>
  <c r="J155" i="2"/>
  <c r="I155" i="2"/>
  <c r="K149" i="2"/>
  <c r="J149" i="2"/>
  <c r="I149" i="2"/>
  <c r="K125" i="2"/>
  <c r="J125" i="2"/>
  <c r="I125" i="2"/>
  <c r="K117" i="2"/>
  <c r="J117" i="2"/>
  <c r="I117" i="2"/>
  <c r="K115" i="2"/>
  <c r="J115" i="2"/>
  <c r="I115" i="2"/>
  <c r="K110" i="2"/>
  <c r="J110" i="2"/>
  <c r="I110" i="2"/>
  <c r="K106" i="2"/>
  <c r="K105" i="2" s="1"/>
  <c r="J106" i="2"/>
  <c r="I106" i="2"/>
  <c r="K103" i="2"/>
  <c r="J103" i="2"/>
  <c r="I103" i="2"/>
  <c r="K98" i="2"/>
  <c r="J98" i="2"/>
  <c r="I98" i="2"/>
  <c r="K89" i="2"/>
  <c r="J89" i="2"/>
  <c r="I89" i="2"/>
  <c r="K69" i="2"/>
  <c r="J69" i="2"/>
  <c r="I69" i="2"/>
  <c r="K59" i="2"/>
  <c r="J59" i="2"/>
  <c r="I59" i="2"/>
  <c r="K46" i="2"/>
  <c r="J46" i="2"/>
  <c r="I46" i="2"/>
  <c r="K38" i="2"/>
  <c r="J38" i="2"/>
  <c r="I38" i="2"/>
  <c r="K27" i="2"/>
  <c r="J27" i="2"/>
  <c r="I27" i="2"/>
  <c r="K19" i="2"/>
  <c r="J19" i="2"/>
  <c r="I19" i="2"/>
  <c r="L233" i="2" l="1"/>
  <c r="K18" i="2"/>
  <c r="J194" i="2"/>
  <c r="I105" i="2"/>
  <c r="I114" i="2"/>
  <c r="I18" i="2"/>
  <c r="J114" i="2"/>
  <c r="K218" i="2"/>
  <c r="I58" i="2"/>
  <c r="I102" i="2" s="1"/>
  <c r="J58" i="2"/>
  <c r="K194" i="2"/>
  <c r="J18" i="2"/>
  <c r="J105" i="2"/>
  <c r="K114" i="2"/>
  <c r="K153" i="2" s="1"/>
  <c r="I218" i="2"/>
  <c r="K58" i="2"/>
  <c r="K102" i="2" s="1"/>
  <c r="I194" i="2"/>
  <c r="J218" i="2"/>
  <c r="I219" i="2" l="1"/>
  <c r="I220" i="2" s="1"/>
  <c r="I221" i="2" s="1"/>
  <c r="J219" i="2"/>
  <c r="J220" i="2" s="1"/>
  <c r="J221" i="2" s="1"/>
  <c r="J102" i="2"/>
  <c r="K219" i="2"/>
  <c r="K220" i="2" s="1"/>
  <c r="K221" i="2" s="1"/>
  <c r="J153" i="2"/>
  <c r="I153" i="2"/>
  <c r="I17" i="2" s="1"/>
  <c r="K17" i="2"/>
  <c r="J17" i="2" l="1"/>
  <c r="M17" i="2" s="1"/>
  <c r="M221" i="2"/>
  <c r="L11" i="2" l="1"/>
</calcChain>
</file>

<file path=xl/sharedStrings.xml><?xml version="1.0" encoding="utf-8"?>
<sst xmlns="http://schemas.openxmlformats.org/spreadsheetml/2006/main" count="697" uniqueCount="518">
  <si>
    <t>Pokyny pro vyplnění vstupního dotazníku (platí pouze pro SVJ)</t>
  </si>
  <si>
    <t>RATING SVJ - FORMULÁŘ VSTUPNÍCH DAT</t>
  </si>
  <si>
    <t>Název SVJ:</t>
  </si>
  <si>
    <t>IČ:</t>
  </si>
  <si>
    <t>Datum vyplnění formuláře (DD.MM.RR):</t>
  </si>
  <si>
    <t>Adresa SVJ (ulice a město):</t>
  </si>
  <si>
    <t xml:space="preserve">PSČ: </t>
  </si>
  <si>
    <t>Okres:</t>
  </si>
  <si>
    <t>Kontrolní buňka:</t>
  </si>
  <si>
    <t>Vyplní se pouze zeleně označené buňky !</t>
  </si>
  <si>
    <t>Vyplňte v tis. Kč</t>
  </si>
  <si>
    <t>POZNÁMKY</t>
  </si>
  <si>
    <t>Platnost výkazů apod.</t>
  </si>
  <si>
    <t>R  O  Z  V  A  H  A</t>
  </si>
  <si>
    <t>Číslo řádku</t>
  </si>
  <si>
    <t>Vzorce</t>
  </si>
  <si>
    <t>Platnost výkazů</t>
  </si>
  <si>
    <t>Minulost</t>
  </si>
  <si>
    <t>Plán</t>
  </si>
  <si>
    <t>Období do:</t>
  </si>
  <si>
    <t xml:space="preserve"> (Kontrola aktiv a pasiv)</t>
  </si>
  <si>
    <t xml:space="preserve">A. </t>
  </si>
  <si>
    <t>Dlouhodobý majetek celkem</t>
  </si>
  <si>
    <t>001</t>
  </si>
  <si>
    <t>ř. 002+010+021+028</t>
  </si>
  <si>
    <t xml:space="preserve">I. </t>
  </si>
  <si>
    <t>Dlouhodobý nehmotný majetek celkem</t>
  </si>
  <si>
    <t>002</t>
  </si>
  <si>
    <t>ř. 003 až 009</t>
  </si>
  <si>
    <t>1.</t>
  </si>
  <si>
    <t>Nehmotné výsledky výzkumu a vývoje</t>
  </si>
  <si>
    <t>003</t>
  </si>
  <si>
    <t>2.</t>
  </si>
  <si>
    <t>Software</t>
  </si>
  <si>
    <t>004</t>
  </si>
  <si>
    <t>3.</t>
  </si>
  <si>
    <t>Ocenitelná práva</t>
  </si>
  <si>
    <t>005</t>
  </si>
  <si>
    <t>4.</t>
  </si>
  <si>
    <t>Drobný dlouhodobý nehmotný majetek</t>
  </si>
  <si>
    <t>006</t>
  </si>
  <si>
    <t>5.</t>
  </si>
  <si>
    <t>Ostatní dlouhodobý nehmotný majetek</t>
  </si>
  <si>
    <t>007</t>
  </si>
  <si>
    <t>6.</t>
  </si>
  <si>
    <t>Nedokončený dlouhodobý nehmotný majetek</t>
  </si>
  <si>
    <t>008</t>
  </si>
  <si>
    <t>7.</t>
  </si>
  <si>
    <t>Poskytnuté zálohy na dlouhodobý nehmotný majetek</t>
  </si>
  <si>
    <t>009</t>
  </si>
  <si>
    <t xml:space="preserve">II. </t>
  </si>
  <si>
    <t>Dlouhodobý hmotný majetek celkem</t>
  </si>
  <si>
    <t>010</t>
  </si>
  <si>
    <t>ř. 011 až 020</t>
  </si>
  <si>
    <t>Pozemky</t>
  </si>
  <si>
    <t>011</t>
  </si>
  <si>
    <t>Umělecká díla, předměty, sbírky</t>
  </si>
  <si>
    <t>012</t>
  </si>
  <si>
    <t>Stavby</t>
  </si>
  <si>
    <t>013</t>
  </si>
  <si>
    <t>Hmotné movité věci a jejich soubory</t>
  </si>
  <si>
    <t>014</t>
  </si>
  <si>
    <t>Pěstitelské celky trvalých porostů</t>
  </si>
  <si>
    <t>015</t>
  </si>
  <si>
    <t>Dospělá zvířata a jejich skupiny</t>
  </si>
  <si>
    <t>016</t>
  </si>
  <si>
    <t>Drobný dlouhodobý hmotný majetek</t>
  </si>
  <si>
    <t>017</t>
  </si>
  <si>
    <t>8.</t>
  </si>
  <si>
    <t>Ostatní dlouhodobý hmotný majetek</t>
  </si>
  <si>
    <t>018</t>
  </si>
  <si>
    <t>9.</t>
  </si>
  <si>
    <t>Nedokončený dlouhodobý hmotný majetek</t>
  </si>
  <si>
    <t>019</t>
  </si>
  <si>
    <t>10.</t>
  </si>
  <si>
    <t>Poskytnuté zálohy na dlouhodobý hmotný majetek</t>
  </si>
  <si>
    <t>020</t>
  </si>
  <si>
    <t xml:space="preserve">III. </t>
  </si>
  <si>
    <t xml:space="preserve">Dlouhodobý finanční majetek celkem </t>
  </si>
  <si>
    <t>021</t>
  </si>
  <si>
    <t>ř. 022 až 027</t>
  </si>
  <si>
    <t>Podíly - ovládaná nebo ovládající osoba</t>
  </si>
  <si>
    <t>022</t>
  </si>
  <si>
    <t>Podíly - podstatný vliv</t>
  </si>
  <si>
    <t>023</t>
  </si>
  <si>
    <t>Dluhové cenné papíry držené do splatnosti</t>
  </si>
  <si>
    <t>024</t>
  </si>
  <si>
    <t>Půjčky organizačním složkám</t>
  </si>
  <si>
    <t>025</t>
  </si>
  <si>
    <t>Ostatní dlouhodobé půjčky</t>
  </si>
  <si>
    <t>026</t>
  </si>
  <si>
    <t>Ostatní dlouhodobý finanční majetek</t>
  </si>
  <si>
    <t>027</t>
  </si>
  <si>
    <t>Pořizovaný dlouhodobý finanční majetek</t>
  </si>
  <si>
    <t>028</t>
  </si>
  <si>
    <t xml:space="preserve">IV. </t>
  </si>
  <si>
    <t>Oprávky k dlouhodobému majetku celkem</t>
  </si>
  <si>
    <t>ř. 029 až 039</t>
  </si>
  <si>
    <t>Oprávky k nehmotným výsledkům výzkumu a vývoje</t>
  </si>
  <si>
    <t>029</t>
  </si>
  <si>
    <t>od 01/2002</t>
  </si>
  <si>
    <t>Oprávky k softwaru</t>
  </si>
  <si>
    <t>030</t>
  </si>
  <si>
    <t>Oprávky k ocenitelným právům</t>
  </si>
  <si>
    <t>031</t>
  </si>
  <si>
    <t>Oprávky k drobnému dlouhodobému nehmotnému majetku</t>
  </si>
  <si>
    <t>032</t>
  </si>
  <si>
    <t>Oprávky k ostatnímu dlouhodobému nehmotnému majetku</t>
  </si>
  <si>
    <t>033</t>
  </si>
  <si>
    <t>Oprávky ke stavbám</t>
  </si>
  <si>
    <t>034</t>
  </si>
  <si>
    <t>Oprávky k samostatným movitým věcem a souborům movitých věcí</t>
  </si>
  <si>
    <t>035</t>
  </si>
  <si>
    <t>Oprávky k pěstitelským celkům trvalých porostů</t>
  </si>
  <si>
    <t>036</t>
  </si>
  <si>
    <t>Oprávky k základnímu stádu a tažným zvířatům</t>
  </si>
  <si>
    <t>037</t>
  </si>
  <si>
    <t>Oprávky k drobnému dlouhodobému hmotnému majetku</t>
  </si>
  <si>
    <t>038</t>
  </si>
  <si>
    <t>11.</t>
  </si>
  <si>
    <t>Oprávky k ostatnímu dlouhodobému hmotnému majetku</t>
  </si>
  <si>
    <t>039</t>
  </si>
  <si>
    <t>B.</t>
  </si>
  <si>
    <t>Krátkodobý majetek celkem</t>
  </si>
  <si>
    <t>040</t>
  </si>
  <si>
    <t>ř. 041+051+071+079</t>
  </si>
  <si>
    <t>Zásoby celkem</t>
  </si>
  <si>
    <t>041</t>
  </si>
  <si>
    <t>ř. 042 až 050</t>
  </si>
  <si>
    <t>Materiál na skladě</t>
  </si>
  <si>
    <t>042</t>
  </si>
  <si>
    <t>Materiál na cestě</t>
  </si>
  <si>
    <t>043</t>
  </si>
  <si>
    <t>Nedokončená výroba</t>
  </si>
  <si>
    <t>044</t>
  </si>
  <si>
    <t>Polotovary vlastní výroby</t>
  </si>
  <si>
    <t>045</t>
  </si>
  <si>
    <t>Výrobky</t>
  </si>
  <si>
    <t>046</t>
  </si>
  <si>
    <t>Mladá a ostatní zvířata a jejich skupiny</t>
  </si>
  <si>
    <t>047</t>
  </si>
  <si>
    <t>Zboží na skladě a v prodejnách</t>
  </si>
  <si>
    <t>048</t>
  </si>
  <si>
    <t>Zboží na cestě</t>
  </si>
  <si>
    <t>049</t>
  </si>
  <si>
    <t>Poskytnuté zálohy na zásoby</t>
  </si>
  <si>
    <t>050</t>
  </si>
  <si>
    <t>Pohledávky celkem</t>
  </si>
  <si>
    <t>051</t>
  </si>
  <si>
    <t>ř. 052 až 070</t>
  </si>
  <si>
    <t>Odběratelé</t>
  </si>
  <si>
    <t>052</t>
  </si>
  <si>
    <t>Směnky k inkasu</t>
  </si>
  <si>
    <t>053</t>
  </si>
  <si>
    <t>Pohledávky za eskontované cenné papíry</t>
  </si>
  <si>
    <t>054</t>
  </si>
  <si>
    <t>Poskytnuté provozní zálohy</t>
  </si>
  <si>
    <t>055</t>
  </si>
  <si>
    <t>Ostatní pohledávky</t>
  </si>
  <si>
    <t>056</t>
  </si>
  <si>
    <t>Pohledávky za zaměstnanci</t>
  </si>
  <si>
    <t>057</t>
  </si>
  <si>
    <t>Pohledávky za institucemi sociálního zabezpečení a veřejného zdravotního pojištění</t>
  </si>
  <si>
    <t>058</t>
  </si>
  <si>
    <t>Daň z příjmů</t>
  </si>
  <si>
    <t>059</t>
  </si>
  <si>
    <t>Ostatní přímé daně</t>
  </si>
  <si>
    <t>060</t>
  </si>
  <si>
    <t>Daň z přidané hodnoty</t>
  </si>
  <si>
    <t>061</t>
  </si>
  <si>
    <t>do 12/2001</t>
  </si>
  <si>
    <t>Ostatní daně a poplatky</t>
  </si>
  <si>
    <t>062</t>
  </si>
  <si>
    <t>12.</t>
  </si>
  <si>
    <t>Nároky na dotace a ostatní zúčtování se státním rozpočtem</t>
  </si>
  <si>
    <t>063</t>
  </si>
  <si>
    <t>13.</t>
  </si>
  <si>
    <t>Nároky na dotace a ostatní zúčtování s rozpočtem orgánů územních samosprávných celků</t>
  </si>
  <si>
    <t>064</t>
  </si>
  <si>
    <t>14.</t>
  </si>
  <si>
    <t>Pohledávky za účastníky sdružení</t>
  </si>
  <si>
    <t>065</t>
  </si>
  <si>
    <t>15.</t>
  </si>
  <si>
    <t>Pohledávky z pevných termínových operací</t>
  </si>
  <si>
    <t>066</t>
  </si>
  <si>
    <t>16.</t>
  </si>
  <si>
    <t>Pohledávky z emitovaných dluhopisů</t>
  </si>
  <si>
    <t>067</t>
  </si>
  <si>
    <t>17.</t>
  </si>
  <si>
    <t>Jiné pohledávky</t>
  </si>
  <si>
    <t>068</t>
  </si>
  <si>
    <t>18.</t>
  </si>
  <si>
    <t>Dohadné účty aktivní</t>
  </si>
  <si>
    <t>069</t>
  </si>
  <si>
    <t>19.</t>
  </si>
  <si>
    <t>Opravná položka k pohledávkám</t>
  </si>
  <si>
    <t>070</t>
  </si>
  <si>
    <t>Krátkodobý finanční majetek celkem</t>
  </si>
  <si>
    <t>071</t>
  </si>
  <si>
    <t>ř. 072 až 078</t>
  </si>
  <si>
    <t>Peněžní prostředky v pokladně</t>
  </si>
  <si>
    <t>072</t>
  </si>
  <si>
    <t>Ceniny</t>
  </si>
  <si>
    <t>073</t>
  </si>
  <si>
    <t>Peněžní prostředky na účtech</t>
  </si>
  <si>
    <t>074</t>
  </si>
  <si>
    <t>Majetkové cenné papíry k obchodování</t>
  </si>
  <si>
    <t>075</t>
  </si>
  <si>
    <t>Dluhové cenné papíry k obchodování</t>
  </si>
  <si>
    <t>076</t>
  </si>
  <si>
    <t>Ostatní cenné papíry</t>
  </si>
  <si>
    <t>077</t>
  </si>
  <si>
    <t>Pořizovaný krátkodobý finanční majetek</t>
  </si>
  <si>
    <t>078</t>
  </si>
  <si>
    <t>Peníze na cestě</t>
  </si>
  <si>
    <t>Jiná aktiva celkem</t>
  </si>
  <si>
    <t>079</t>
  </si>
  <si>
    <t>ř. 080 a 081</t>
  </si>
  <si>
    <t>Náklady příštích období</t>
  </si>
  <si>
    <t>080</t>
  </si>
  <si>
    <t>Příjmy příštích období</t>
  </si>
  <si>
    <t>081</t>
  </si>
  <si>
    <t>Kursové rozdíly aktivní</t>
  </si>
  <si>
    <t>084</t>
  </si>
  <si>
    <t>AKTIVA CELKEM</t>
  </si>
  <si>
    <t>082</t>
  </si>
  <si>
    <t>ř. 001+040</t>
  </si>
  <si>
    <t>Vlastní zdroje celkem</t>
  </si>
  <si>
    <t>083</t>
  </si>
  <si>
    <t>ř. 084+088</t>
  </si>
  <si>
    <t>Jmění celkem</t>
  </si>
  <si>
    <t>ř. 085 až 087</t>
  </si>
  <si>
    <t>Vlastní jmění</t>
  </si>
  <si>
    <t>085</t>
  </si>
  <si>
    <t>Fondy</t>
  </si>
  <si>
    <t>086</t>
  </si>
  <si>
    <t>Oceňovací rozdíly z přecenění majetku a závazků</t>
  </si>
  <si>
    <t>087</t>
  </si>
  <si>
    <t>Výsledek hospodaření celkem</t>
  </si>
  <si>
    <t>088</t>
  </si>
  <si>
    <t>ř. 089 až 091</t>
  </si>
  <si>
    <t>Účet výsledku hospodaření</t>
  </si>
  <si>
    <t>089</t>
  </si>
  <si>
    <t>Výsledek hospodaření ve schvalovacím řízení</t>
  </si>
  <si>
    <t>090</t>
  </si>
  <si>
    <t>Nerozdělený zisk, neuhrazená ztráta minulých let</t>
  </si>
  <si>
    <t>091</t>
  </si>
  <si>
    <t xml:space="preserve">B. </t>
  </si>
  <si>
    <t>Cizí zdroje celkem</t>
  </si>
  <si>
    <t>092</t>
  </si>
  <si>
    <t>ř. 093+095+103+127</t>
  </si>
  <si>
    <t>Rezervy celkem</t>
  </si>
  <si>
    <t>093</t>
  </si>
  <si>
    <t>ř. 094</t>
  </si>
  <si>
    <t>Rezervy</t>
  </si>
  <si>
    <t>094</t>
  </si>
  <si>
    <t>Dlouhodobé závazky celkem</t>
  </si>
  <si>
    <t>095</t>
  </si>
  <si>
    <t>ř. 096 až 102</t>
  </si>
  <si>
    <t>Dlouhodobé úvěry</t>
  </si>
  <si>
    <t>096</t>
  </si>
  <si>
    <t>Emitované dluhopisy</t>
  </si>
  <si>
    <t>097</t>
  </si>
  <si>
    <t>Závazky z pronájmu</t>
  </si>
  <si>
    <t>098</t>
  </si>
  <si>
    <t>Přijaté dlouhodobé zálohy</t>
  </si>
  <si>
    <t>099</t>
  </si>
  <si>
    <t>Dlouhodobé směnky k úhradě</t>
  </si>
  <si>
    <t>100</t>
  </si>
  <si>
    <t>Dohadné účty pasivní</t>
  </si>
  <si>
    <t>101</t>
  </si>
  <si>
    <t>Ostatní dlouhodobé závazky</t>
  </si>
  <si>
    <t>102</t>
  </si>
  <si>
    <t>Krátkodobé závazky celkem</t>
  </si>
  <si>
    <t>103</t>
  </si>
  <si>
    <t>ř. 104 až 126</t>
  </si>
  <si>
    <t>Dodavatelé</t>
  </si>
  <si>
    <t>104</t>
  </si>
  <si>
    <t>Směnky k úhradě</t>
  </si>
  <si>
    <t>105</t>
  </si>
  <si>
    <t>Přijaté zálohy</t>
  </si>
  <si>
    <t>106</t>
  </si>
  <si>
    <t>Ostatní závazky</t>
  </si>
  <si>
    <t>107</t>
  </si>
  <si>
    <t>Zaměstnanci</t>
  </si>
  <si>
    <t>108</t>
  </si>
  <si>
    <t>Ostatní závazky vůči zaměstnancům</t>
  </si>
  <si>
    <t>109</t>
  </si>
  <si>
    <t>Závazky k institucím sociálního zabezpečení a veřejného zdravotního pojištění</t>
  </si>
  <si>
    <t>110</t>
  </si>
  <si>
    <t>111</t>
  </si>
  <si>
    <t>112</t>
  </si>
  <si>
    <t>113</t>
  </si>
  <si>
    <t>114</t>
  </si>
  <si>
    <t>Závazky ze vztahu k státnímu rozpočtu</t>
  </si>
  <si>
    <t>115</t>
  </si>
  <si>
    <t>Závazky ze vztahu k rozpočtu orgánů územních samosprávných celků</t>
  </si>
  <si>
    <t>116</t>
  </si>
  <si>
    <t>Závazky z upsaných nesplacených cenných papírů a podílů</t>
  </si>
  <si>
    <t>117</t>
  </si>
  <si>
    <t>Závazky k účastníkům sdružení</t>
  </si>
  <si>
    <t>118</t>
  </si>
  <si>
    <t>Závazky z pevných termínových operací</t>
  </si>
  <si>
    <t>119</t>
  </si>
  <si>
    <t>Jiné závazky</t>
  </si>
  <si>
    <t>120</t>
  </si>
  <si>
    <t>Krátkodobé úvěry</t>
  </si>
  <si>
    <t>121</t>
  </si>
  <si>
    <t>Eskontní úvěry</t>
  </si>
  <si>
    <t>122</t>
  </si>
  <si>
    <t>20.</t>
  </si>
  <si>
    <t>Emitované krátkodobé dluhopisy</t>
  </si>
  <si>
    <t>123</t>
  </si>
  <si>
    <t>21.</t>
  </si>
  <si>
    <t>Vlastní dluhopisy</t>
  </si>
  <si>
    <t>124</t>
  </si>
  <si>
    <t>22.</t>
  </si>
  <si>
    <t>125</t>
  </si>
  <si>
    <t>23.</t>
  </si>
  <si>
    <t>Ostatní krátkodobé finanční výpomoci</t>
  </si>
  <si>
    <t>126</t>
  </si>
  <si>
    <t>Jiná pasiva celkem</t>
  </si>
  <si>
    <t>127</t>
  </si>
  <si>
    <t>ř. 128 a 129</t>
  </si>
  <si>
    <t>Výdaje příštích období</t>
  </si>
  <si>
    <t>128</t>
  </si>
  <si>
    <t>Výnosy příštích období</t>
  </si>
  <si>
    <t>129</t>
  </si>
  <si>
    <t>Kursové rozdíly pasivní</t>
  </si>
  <si>
    <t>130</t>
  </si>
  <si>
    <t>PASIVA CELKEM</t>
  </si>
  <si>
    <t>132</t>
  </si>
  <si>
    <t>ř. 083+092</t>
  </si>
  <si>
    <t>V Ý K A Z   Z I S K U  A   Z T R Á T Y</t>
  </si>
  <si>
    <t>Činnost hlavní a hospodářská celkem</t>
  </si>
  <si>
    <t>NÁKLADY</t>
  </si>
  <si>
    <t>Spotřebované nákupy a nakupované služby</t>
  </si>
  <si>
    <t>133</t>
  </si>
  <si>
    <t>ř. 134 až 139</t>
  </si>
  <si>
    <t>Spotřeba materiálu, energie a ostatních neskladovatelných dodávek</t>
  </si>
  <si>
    <t>134</t>
  </si>
  <si>
    <t>Prodané zboží</t>
  </si>
  <si>
    <t>135</t>
  </si>
  <si>
    <t>Opravy a udržování</t>
  </si>
  <si>
    <t>136</t>
  </si>
  <si>
    <t>Náklady na cestovné</t>
  </si>
  <si>
    <t>137</t>
  </si>
  <si>
    <t>Náklady na reprezentaci</t>
  </si>
  <si>
    <t>138</t>
  </si>
  <si>
    <t>Ostatní služby</t>
  </si>
  <si>
    <t>139</t>
  </si>
  <si>
    <t>Změna stavu zásob vlastní činnosti a aktivace</t>
  </si>
  <si>
    <t>140</t>
  </si>
  <si>
    <t>ř. 141 až 143</t>
  </si>
  <si>
    <t>Změna stavu zásob vlastní činnosti</t>
  </si>
  <si>
    <t>141</t>
  </si>
  <si>
    <t>Aktivace materiálu, zboží a vnitroorganizačních služeb</t>
  </si>
  <si>
    <t>142</t>
  </si>
  <si>
    <t>Aktivace dlouhodobého majetku</t>
  </si>
  <si>
    <t>143</t>
  </si>
  <si>
    <t>III.</t>
  </si>
  <si>
    <t>Osobní náklady</t>
  </si>
  <si>
    <t>144</t>
  </si>
  <si>
    <t>ř. 145 až 149</t>
  </si>
  <si>
    <t>Mzdové náklady</t>
  </si>
  <si>
    <t>145</t>
  </si>
  <si>
    <t>Zákonné sociální pojištění</t>
  </si>
  <si>
    <t>146</t>
  </si>
  <si>
    <t>Ostatní sociální pojištění</t>
  </si>
  <si>
    <t>147</t>
  </si>
  <si>
    <t>Zákonné sociální náklady</t>
  </si>
  <si>
    <t>148</t>
  </si>
  <si>
    <t>Ostatní sociální náklady</t>
  </si>
  <si>
    <t>149</t>
  </si>
  <si>
    <t>Daně a poplatky</t>
  </si>
  <si>
    <t>150</t>
  </si>
  <si>
    <t>ř. 151</t>
  </si>
  <si>
    <t>151</t>
  </si>
  <si>
    <t xml:space="preserve">V. </t>
  </si>
  <si>
    <t>Ostatní náklady</t>
  </si>
  <si>
    <t>152</t>
  </si>
  <si>
    <t>ř. 153 až 159</t>
  </si>
  <si>
    <t>Smluvní pokuty, úroky z prodlení, ostatní pokuty a penále</t>
  </si>
  <si>
    <t>153</t>
  </si>
  <si>
    <t>Odpis nedobytné pohledávky</t>
  </si>
  <si>
    <t>154</t>
  </si>
  <si>
    <t>Nákladová úroky</t>
  </si>
  <si>
    <t>155</t>
  </si>
  <si>
    <t>Kursové ztráty</t>
  </si>
  <si>
    <t>156</t>
  </si>
  <si>
    <t>Dary</t>
  </si>
  <si>
    <t>157</t>
  </si>
  <si>
    <t>Manka a škody</t>
  </si>
  <si>
    <t>158</t>
  </si>
  <si>
    <t>Jiné ostatní náklady</t>
  </si>
  <si>
    <t>159</t>
  </si>
  <si>
    <t xml:space="preserve">VI. </t>
  </si>
  <si>
    <t>Odpisy, prodaný majetek, tvorba a použití rezerv a opravných položek</t>
  </si>
  <si>
    <t>160</t>
  </si>
  <si>
    <t>ř. 161 až 165</t>
  </si>
  <si>
    <t>Odpisy dlouhodobého majetku</t>
  </si>
  <si>
    <t>161</t>
  </si>
  <si>
    <t>24.</t>
  </si>
  <si>
    <t>Prodaný dlouhodobý majetek</t>
  </si>
  <si>
    <t>162</t>
  </si>
  <si>
    <t>25.</t>
  </si>
  <si>
    <t>Prodané cenné papíry a podíly</t>
  </si>
  <si>
    <t>163</t>
  </si>
  <si>
    <t>26.</t>
  </si>
  <si>
    <t>Prodaný materiál</t>
  </si>
  <si>
    <t>164</t>
  </si>
  <si>
    <t>27.</t>
  </si>
  <si>
    <t>Tvorba a použití rezerv a opravných položek</t>
  </si>
  <si>
    <t>165</t>
  </si>
  <si>
    <t xml:space="preserve">VII. </t>
  </si>
  <si>
    <t>Poskytnuté příspěvky</t>
  </si>
  <si>
    <t>166</t>
  </si>
  <si>
    <t>ř. 167</t>
  </si>
  <si>
    <t>28.</t>
  </si>
  <si>
    <t>Poskytnuté členské příspěvky a příspěvky zúčtované mezi organizačními složkami</t>
  </si>
  <si>
    <t>167</t>
  </si>
  <si>
    <t xml:space="preserve">VIII. </t>
  </si>
  <si>
    <t>168</t>
  </si>
  <si>
    <t>ř. 169</t>
  </si>
  <si>
    <t>29.</t>
  </si>
  <si>
    <t>169</t>
  </si>
  <si>
    <t>NÁKLADY CELKEM</t>
  </si>
  <si>
    <t>170</t>
  </si>
  <si>
    <t>ř. 133+140+144+150+
152+160+166+168</t>
  </si>
  <si>
    <t>VÝNOSY</t>
  </si>
  <si>
    <t>Provozní dotace</t>
  </si>
  <si>
    <t>171</t>
  </si>
  <si>
    <t>ř. 172</t>
  </si>
  <si>
    <t>172</t>
  </si>
  <si>
    <t>Přijaté příspěvky</t>
  </si>
  <si>
    <t>173</t>
  </si>
  <si>
    <t>ř. 174 až 176</t>
  </si>
  <si>
    <t>Přijaté příspěvky zúčtované mezi organizačními složkami</t>
  </si>
  <si>
    <t>174</t>
  </si>
  <si>
    <t>Přijaté příspěvky (dary)</t>
  </si>
  <si>
    <t>175</t>
  </si>
  <si>
    <t>Přijaté členské příspěvky</t>
  </si>
  <si>
    <t>176</t>
  </si>
  <si>
    <t>Tržby za vlastní výkony a za zboží</t>
  </si>
  <si>
    <t>177</t>
  </si>
  <si>
    <t>Ostatní výnosy</t>
  </si>
  <si>
    <t>178</t>
  </si>
  <si>
    <t>ř. 179 až 184</t>
  </si>
  <si>
    <t>Smluvní pokuty a úroky z prodlení, ostatní pokuty a penále</t>
  </si>
  <si>
    <t>179</t>
  </si>
  <si>
    <t>Platby za odepsané pohledávky</t>
  </si>
  <si>
    <t>180</t>
  </si>
  <si>
    <t>Výnosové úroky</t>
  </si>
  <si>
    <t>181</t>
  </si>
  <si>
    <t>Kursové zisky</t>
  </si>
  <si>
    <t>182</t>
  </si>
  <si>
    <t>Zúčtování fondů</t>
  </si>
  <si>
    <t>183</t>
  </si>
  <si>
    <t>Jiné ostatní výnosy</t>
  </si>
  <si>
    <t>184</t>
  </si>
  <si>
    <t>Tržby z prodeje majetku</t>
  </si>
  <si>
    <t>185</t>
  </si>
  <si>
    <t>ř. 186 až 190</t>
  </si>
  <si>
    <t>Tržby z prodeje dlouhodobého nehmotného a hmotného majetku</t>
  </si>
  <si>
    <t>186</t>
  </si>
  <si>
    <t>Tržby z prodeje cenných papírů a podílů</t>
  </si>
  <si>
    <t>187</t>
  </si>
  <si>
    <t>Tržby z prodeje materiálu</t>
  </si>
  <si>
    <t>188</t>
  </si>
  <si>
    <t>Výnosy z krátkodobého finančního majetku</t>
  </si>
  <si>
    <t>189</t>
  </si>
  <si>
    <t>Výnosy z dlouhodobého finančního majetku</t>
  </si>
  <si>
    <t>190</t>
  </si>
  <si>
    <t>VÝNOSY CELKEM</t>
  </si>
  <si>
    <t>191</t>
  </si>
  <si>
    <t>ř. 171+173+177+178+
185</t>
  </si>
  <si>
    <t xml:space="preserve">C. </t>
  </si>
  <si>
    <t>Výsledek hospodaření před zdaněním  (VÝNOSY CELK. - NÁKLADY CELK.)</t>
  </si>
  <si>
    <t>192</t>
  </si>
  <si>
    <t>ř. 191 - 170 + 168</t>
  </si>
  <si>
    <t xml:space="preserve">D. </t>
  </si>
  <si>
    <t>Výsledek hospodaření po zdanění</t>
  </si>
  <si>
    <t>193</t>
  </si>
  <si>
    <t>ř. 192 - 168</t>
  </si>
  <si>
    <t xml:space="preserve"> (Kontrola shodnosti výsledku hospodaření na pasivech)</t>
  </si>
  <si>
    <t>O S T A T N Í   D O P L Ň U J Í C Í   Ú D A J E</t>
  </si>
  <si>
    <t>Počet členů SVJ</t>
  </si>
  <si>
    <t>01</t>
  </si>
  <si>
    <t>x</t>
  </si>
  <si>
    <t>Počet bytů celkem</t>
  </si>
  <si>
    <t>02</t>
  </si>
  <si>
    <t>03</t>
  </si>
  <si>
    <t>Průměrná tvorba dlouhodobých záloh na opravy a údržbu na m2 plochy bytu / měsíc (Kč)</t>
  </si>
  <si>
    <t>04</t>
  </si>
  <si>
    <t>Celkem zálohy na služby, nájemné a záloha SVJ na správu (včetně tvorby dlouhodobých záloh) za rok (tis. Kč)</t>
  </si>
  <si>
    <t>05</t>
  </si>
  <si>
    <t xml:space="preserve"> - z toho tvorba dlouhodobých záloh za rok (tis. Kč)</t>
  </si>
  <si>
    <t>06</t>
  </si>
  <si>
    <t>Zůstatek dlouhodbých záloh na opravy a údržbu (tis. Kč)</t>
  </si>
  <si>
    <t>07</t>
  </si>
  <si>
    <t>Pohledávky po splatnosti více než 30 dní celkem (tis. Kč)</t>
  </si>
  <si>
    <t>08</t>
  </si>
  <si>
    <t xml:space="preserve"> - z toho pohledávky za služby a nájemné po splatnosti více než 30 dní (tis. Kč)</t>
  </si>
  <si>
    <t>09</t>
  </si>
  <si>
    <t>Ostatní výnosy (např. příjmy z pronájmu nebytových prostor) (tis. Kč)*</t>
  </si>
  <si>
    <t>10</t>
  </si>
  <si>
    <t>Počet dlužníků, kteří dluží déle než 90 dní po splatnosti alespoň 1000 Kč</t>
  </si>
  <si>
    <t>11</t>
  </si>
  <si>
    <t>12</t>
  </si>
  <si>
    <t>Požadovaná výše úvěru v tis. Kč - vyplní banka nebo klient ve spolupráci s bankou</t>
  </si>
  <si>
    <t>Předpokládaná měsíční splátka v tis. Kč - vyplní banka nebo klient ve spolupráci s bankou</t>
  </si>
  <si>
    <t>* Ostatními výnosy se rozumí všechny kromě výnosů vzniklých ze zúčtování záloh na služby a nájemného
**Údaje nemusí být zcela přesné, uvádějte prosím alespoň expertní odhad v desítkách procent, např. 10%, 20%, 30%
    V případě nevyplnění těchto položek (ponechání funkce NEDEF), bude uvažován průměrný stav objektů</t>
  </si>
  <si>
    <t>Bilanční suma Aktiv</t>
  </si>
  <si>
    <t>Obrat</t>
  </si>
  <si>
    <t>v9</t>
  </si>
  <si>
    <t>Současnost</t>
  </si>
  <si>
    <t>13</t>
  </si>
  <si>
    <t>Důležité vyplnit všechny údaje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</si>
</sst>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"/>
      <family val="2"/>
    </font>
    <font>
      <sz val="11"/>
      <name val="Arial CE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Arial CE"/>
      <charset val="238"/>
    </font>
    <font>
      <i/>
      <sz val="11"/>
      <color indexed="10"/>
      <name val="Arial"/>
      <family val="2"/>
    </font>
    <font>
      <sz val="11"/>
      <color indexed="10"/>
      <name val="Arial CE"/>
      <charset val="238"/>
    </font>
    <font>
      <b/>
      <sz val="18"/>
      <name val="Arial CE"/>
      <family val="2"/>
      <charset val="238"/>
    </font>
    <font>
      <u/>
      <sz val="10"/>
      <color indexed="12"/>
      <name val="Arial CE"/>
      <charset val="238"/>
    </font>
    <font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20"/>
      <name val="Verdana"/>
      <family val="2"/>
      <charset val="238"/>
    </font>
    <font>
      <sz val="11"/>
      <name val="Arial Narrow"/>
      <family val="2"/>
      <charset val="238"/>
    </font>
    <font>
      <sz val="12"/>
      <name val="Arial CE"/>
      <charset val="238"/>
    </font>
    <font>
      <b/>
      <sz val="12"/>
      <name val="Verdana"/>
      <family val="2"/>
      <charset val="238"/>
    </font>
    <font>
      <b/>
      <sz val="12"/>
      <color indexed="12"/>
      <name val="Verdana"/>
      <family val="2"/>
      <charset val="238"/>
    </font>
    <font>
      <sz val="12"/>
      <color indexed="12"/>
      <name val="Arial CE"/>
      <charset val="238"/>
    </font>
    <font>
      <sz val="12"/>
      <name val="Arial Narrow"/>
      <family val="2"/>
      <charset val="238"/>
    </font>
    <font>
      <b/>
      <sz val="12"/>
      <color indexed="12"/>
      <name val="Arial CE"/>
      <charset val="238"/>
    </font>
    <font>
      <sz val="10"/>
      <name val="Arial Narrow"/>
      <family val="2"/>
      <charset val="238"/>
    </font>
    <font>
      <b/>
      <sz val="14"/>
      <color indexed="12"/>
      <name val="Arial CE"/>
      <charset val="238"/>
    </font>
    <font>
      <b/>
      <sz val="10"/>
      <name val="Verdana"/>
      <family val="2"/>
      <charset val="238"/>
    </font>
    <font>
      <b/>
      <sz val="10"/>
      <color indexed="12"/>
      <name val="Arial CE"/>
      <charset val="238"/>
    </font>
    <font>
      <sz val="9"/>
      <color indexed="10"/>
      <name val="Verdana"/>
      <family val="2"/>
      <charset val="238"/>
    </font>
    <font>
      <b/>
      <i/>
      <sz val="12"/>
      <color indexed="10"/>
      <name val="Verdana"/>
      <family val="2"/>
      <charset val="238"/>
    </font>
    <font>
      <b/>
      <sz val="16"/>
      <name val="Arial CE"/>
      <family val="2"/>
      <charset val="238"/>
    </font>
    <font>
      <b/>
      <sz val="14"/>
      <color indexed="10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color indexed="16"/>
      <name val="Arial CE"/>
      <family val="2"/>
      <charset val="238"/>
    </font>
    <font>
      <sz val="11"/>
      <color indexed="16"/>
      <name val="Arial CE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12"/>
      <name val="Arial CE"/>
      <family val="2"/>
      <charset val="238"/>
    </font>
    <font>
      <sz val="11"/>
      <color indexed="12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14"/>
      <name val="Arial"/>
      <family val="2"/>
      <charset val="238"/>
    </font>
    <font>
      <b/>
      <sz val="10"/>
      <color indexed="10"/>
      <name val="Arial CE"/>
      <family val="2"/>
      <charset val="238"/>
    </font>
    <font>
      <sz val="11"/>
      <color indexed="12"/>
      <name val="Arial CE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330">
    <xf numFmtId="0" fontId="0" fillId="0" borderId="0" xfId="0"/>
    <xf numFmtId="0" fontId="4" fillId="0" borderId="3" xfId="2" applyFont="1" applyBorder="1" applyProtection="1"/>
    <xf numFmtId="0" fontId="4" fillId="0" borderId="4" xfId="2" applyFont="1" applyBorder="1" applyProtection="1"/>
    <xf numFmtId="0" fontId="4" fillId="0" borderId="0" xfId="2" applyFont="1" applyProtection="1"/>
    <xf numFmtId="0" fontId="3" fillId="3" borderId="1" xfId="2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 wrapText="1"/>
    </xf>
    <xf numFmtId="0" fontId="4" fillId="3" borderId="3" xfId="2" applyFont="1" applyFill="1" applyBorder="1" applyProtection="1"/>
    <xf numFmtId="0" fontId="4" fillId="3" borderId="0" xfId="2" applyFont="1" applyFill="1" applyBorder="1" applyProtection="1"/>
    <xf numFmtId="0" fontId="4" fillId="3" borderId="0" xfId="2" applyFont="1" applyFill="1" applyProtection="1"/>
    <xf numFmtId="0" fontId="5" fillId="0" borderId="4" xfId="3" applyBorder="1" applyAlignment="1" applyProtection="1">
      <alignment vertical="center"/>
    </xf>
    <xf numFmtId="0" fontId="5" fillId="0" borderId="0" xfId="3" applyAlignment="1" applyProtection="1">
      <alignment vertical="center"/>
    </xf>
    <xf numFmtId="0" fontId="13" fillId="0" borderId="4" xfId="3" applyFont="1" applyBorder="1" applyAlignment="1" applyProtection="1">
      <alignment horizontal="left" vertical="center"/>
    </xf>
    <xf numFmtId="0" fontId="16" fillId="0" borderId="4" xfId="3" applyFont="1" applyBorder="1" applyAlignment="1" applyProtection="1">
      <alignment vertical="center"/>
    </xf>
    <xf numFmtId="0" fontId="5" fillId="0" borderId="4" xfId="3" applyBorder="1" applyProtection="1"/>
    <xf numFmtId="0" fontId="5" fillId="0" borderId="0" xfId="3" applyProtection="1"/>
    <xf numFmtId="0" fontId="0" fillId="0" borderId="0" xfId="2" applyFont="1" applyProtection="1"/>
    <xf numFmtId="2" fontId="2" fillId="5" borderId="11" xfId="2" applyNumberFormat="1" applyFont="1" applyFill="1" applyBorder="1" applyProtection="1"/>
    <xf numFmtId="0" fontId="18" fillId="5" borderId="12" xfId="2" applyFont="1" applyFill="1" applyBorder="1" applyAlignment="1" applyProtection="1">
      <alignment vertical="center"/>
    </xf>
    <xf numFmtId="0" fontId="18" fillId="5" borderId="12" xfId="2" applyFont="1" applyFill="1" applyBorder="1" applyAlignment="1" applyProtection="1">
      <alignment horizontal="center" vertical="center"/>
    </xf>
    <xf numFmtId="0" fontId="18" fillId="5" borderId="12" xfId="2" applyFont="1" applyFill="1" applyBorder="1" applyAlignment="1" applyProtection="1">
      <alignment vertical="center" wrapText="1"/>
    </xf>
    <xf numFmtId="0" fontId="0" fillId="5" borderId="12" xfId="2" applyFont="1" applyFill="1" applyBorder="1" applyProtection="1"/>
    <xf numFmtId="0" fontId="0" fillId="5" borderId="13" xfId="2" applyFont="1" applyFill="1" applyBorder="1" applyProtection="1"/>
    <xf numFmtId="0" fontId="19" fillId="0" borderId="0" xfId="2" applyFont="1" applyProtection="1"/>
    <xf numFmtId="2" fontId="19" fillId="5" borderId="14" xfId="2" applyNumberFormat="1" applyFont="1" applyFill="1" applyBorder="1" applyProtection="1"/>
    <xf numFmtId="0" fontId="20" fillId="5" borderId="0" xfId="2" applyFont="1" applyFill="1" applyBorder="1" applyAlignment="1" applyProtection="1">
      <alignment horizontal="right" vertical="center"/>
    </xf>
    <xf numFmtId="0" fontId="19" fillId="5" borderId="0" xfId="2" applyFont="1" applyFill="1" applyBorder="1" applyProtection="1"/>
    <xf numFmtId="0" fontId="21" fillId="6" borderId="18" xfId="2" applyFont="1" applyFill="1" applyBorder="1" applyAlignment="1" applyProtection="1">
      <alignment horizontal="right" vertical="center"/>
      <protection locked="0"/>
    </xf>
    <xf numFmtId="0" fontId="23" fillId="5" borderId="0" xfId="2" applyFont="1" applyFill="1" applyBorder="1" applyAlignment="1" applyProtection="1">
      <alignment vertical="center"/>
    </xf>
    <xf numFmtId="0" fontId="23" fillId="5" borderId="0" xfId="2" applyFont="1" applyFill="1" applyBorder="1" applyAlignment="1" applyProtection="1">
      <alignment horizontal="center" vertical="center"/>
    </xf>
    <xf numFmtId="0" fontId="23" fillId="5" borderId="19" xfId="2" applyFont="1" applyFill="1" applyBorder="1" applyAlignment="1" applyProtection="1">
      <alignment vertical="center" wrapText="1"/>
    </xf>
    <xf numFmtId="0" fontId="19" fillId="5" borderId="20" xfId="2" applyFont="1" applyFill="1" applyBorder="1" applyProtection="1"/>
    <xf numFmtId="0" fontId="19" fillId="5" borderId="0" xfId="2" applyFont="1" applyFill="1" applyBorder="1" applyAlignment="1" applyProtection="1"/>
    <xf numFmtId="14" fontId="21" fillId="6" borderId="21" xfId="2" applyNumberFormat="1" applyFont="1" applyFill="1" applyBorder="1" applyAlignment="1" applyProtection="1">
      <alignment horizontal="right" vertical="center"/>
      <protection locked="0"/>
    </xf>
    <xf numFmtId="0" fontId="20" fillId="5" borderId="0" xfId="2" applyFont="1" applyFill="1" applyBorder="1" applyAlignment="1" applyProtection="1">
      <alignment horizontal="right"/>
    </xf>
    <xf numFmtId="0" fontId="24" fillId="5" borderId="20" xfId="2" applyFont="1" applyFill="1" applyBorder="1" applyAlignment="1" applyProtection="1">
      <alignment horizontal="right"/>
    </xf>
    <xf numFmtId="0" fontId="19" fillId="0" borderId="0" xfId="2" applyFont="1" applyFill="1" applyBorder="1" applyAlignment="1" applyProtection="1">
      <alignment vertical="center"/>
      <protection locked="0"/>
    </xf>
    <xf numFmtId="0" fontId="20" fillId="5" borderId="0" xfId="2" applyFont="1" applyFill="1" applyBorder="1" applyAlignment="1" applyProtection="1">
      <alignment vertical="center" wrapText="1"/>
    </xf>
    <xf numFmtId="0" fontId="20" fillId="0" borderId="0" xfId="2" applyFont="1" applyFill="1" applyBorder="1" applyAlignment="1" applyProtection="1">
      <alignment vertical="center"/>
    </xf>
    <xf numFmtId="0" fontId="20" fillId="5" borderId="0" xfId="2" applyFont="1" applyFill="1" applyBorder="1" applyProtection="1"/>
    <xf numFmtId="0" fontId="19" fillId="0" borderId="0" xfId="2" applyFont="1" applyProtection="1">
      <protection locked="0"/>
    </xf>
    <xf numFmtId="2" fontId="0" fillId="5" borderId="14" xfId="2" applyNumberFormat="1" applyFont="1" applyFill="1" applyBorder="1" applyProtection="1"/>
    <xf numFmtId="0" fontId="25" fillId="5" borderId="0" xfId="2" applyFont="1" applyFill="1" applyBorder="1" applyAlignment="1" applyProtection="1">
      <alignment vertical="center"/>
    </xf>
    <xf numFmtId="0" fontId="26" fillId="5" borderId="0" xfId="2" applyFont="1" applyFill="1" applyBorder="1" applyProtection="1"/>
    <xf numFmtId="0" fontId="18" fillId="5" borderId="0" xfId="2" applyFont="1" applyFill="1" applyBorder="1" applyAlignment="1" applyProtection="1">
      <alignment vertical="center" wrapText="1"/>
    </xf>
    <xf numFmtId="0" fontId="5" fillId="5" borderId="0" xfId="2" applyFont="1" applyFill="1" applyBorder="1" applyProtection="1"/>
    <xf numFmtId="0" fontId="27" fillId="5" borderId="0" xfId="2" applyFont="1" applyFill="1" applyBorder="1" applyAlignment="1" applyProtection="1">
      <alignment horizontal="right"/>
    </xf>
    <xf numFmtId="164" fontId="28" fillId="5" borderId="20" xfId="1" applyNumberFormat="1" applyFont="1" applyFill="1" applyBorder="1" applyAlignment="1" applyProtection="1">
      <protection locked="0"/>
    </xf>
    <xf numFmtId="0" fontId="18" fillId="5" borderId="0" xfId="2" applyFont="1" applyFill="1" applyBorder="1" applyAlignment="1" applyProtection="1">
      <alignment vertical="center"/>
    </xf>
    <xf numFmtId="0" fontId="18" fillId="5" borderId="0" xfId="2" applyFont="1" applyFill="1" applyBorder="1" applyAlignment="1" applyProtection="1">
      <alignment horizontal="center" vertical="center"/>
    </xf>
    <xf numFmtId="0" fontId="0" fillId="5" borderId="0" xfId="2" applyFont="1" applyFill="1" applyBorder="1" applyProtection="1"/>
    <xf numFmtId="0" fontId="29" fillId="0" borderId="18" xfId="2" applyFont="1" applyBorder="1" applyAlignment="1" applyProtection="1">
      <alignment horizontal="right"/>
    </xf>
    <xf numFmtId="0" fontId="5" fillId="0" borderId="0" xfId="2" applyFont="1" applyProtection="1">
      <protection locked="0"/>
    </xf>
    <xf numFmtId="0" fontId="0" fillId="5" borderId="20" xfId="2" applyFont="1" applyFill="1" applyBorder="1" applyProtection="1"/>
    <xf numFmtId="0" fontId="5" fillId="0" borderId="0" xfId="2" applyFont="1" applyProtection="1"/>
    <xf numFmtId="0" fontId="0" fillId="0" borderId="0" xfId="2" applyFont="1" applyFill="1" applyProtection="1"/>
    <xf numFmtId="0" fontId="31" fillId="5" borderId="0" xfId="2" applyFont="1" applyFill="1" applyProtection="1"/>
    <xf numFmtId="0" fontId="7" fillId="0" borderId="19" xfId="2" applyFont="1" applyFill="1" applyBorder="1" applyAlignment="1" applyProtection="1"/>
    <xf numFmtId="3" fontId="10" fillId="7" borderId="21" xfId="2" applyNumberFormat="1" applyFont="1" applyFill="1" applyBorder="1" applyAlignment="1" applyProtection="1">
      <alignment horizontal="center"/>
    </xf>
    <xf numFmtId="0" fontId="5" fillId="0" borderId="0" xfId="2" applyFont="1" applyFill="1" applyProtection="1"/>
    <xf numFmtId="2" fontId="0" fillId="5" borderId="27" xfId="2" applyNumberFormat="1" applyFont="1" applyFill="1" applyBorder="1" applyProtection="1"/>
    <xf numFmtId="0" fontId="34" fillId="5" borderId="0" xfId="2" applyFont="1" applyFill="1" applyProtection="1"/>
    <xf numFmtId="0" fontId="7" fillId="0" borderId="0" xfId="2" applyFont="1" applyFill="1" applyAlignment="1" applyProtection="1"/>
    <xf numFmtId="0" fontId="0" fillId="0" borderId="32" xfId="2" applyFont="1" applyFill="1" applyBorder="1" applyAlignment="1" applyProtection="1">
      <alignment horizontal="center"/>
    </xf>
    <xf numFmtId="2" fontId="0" fillId="0" borderId="33" xfId="2" applyNumberFormat="1" applyFont="1" applyFill="1" applyBorder="1" applyProtection="1"/>
    <xf numFmtId="0" fontId="35" fillId="4" borderId="34" xfId="5" applyFont="1" applyFill="1" applyBorder="1" applyAlignment="1" applyProtection="1">
      <alignment wrapText="1"/>
    </xf>
    <xf numFmtId="0" fontId="35" fillId="4" borderId="35" xfId="5" applyFont="1" applyFill="1" applyBorder="1" applyAlignment="1" applyProtection="1">
      <alignment wrapText="1"/>
    </xf>
    <xf numFmtId="0" fontId="35" fillId="4" borderId="36" xfId="5" applyFont="1" applyFill="1" applyBorder="1" applyAlignment="1" applyProtection="1">
      <alignment wrapText="1"/>
    </xf>
    <xf numFmtId="49" fontId="33" fillId="0" borderId="39" xfId="6" applyNumberFormat="1" applyFont="1" applyFill="1" applyBorder="1" applyAlignment="1" applyProtection="1">
      <alignment horizontal="left"/>
      <protection locked="0"/>
    </xf>
    <xf numFmtId="0" fontId="0" fillId="0" borderId="40" xfId="2" applyFont="1" applyFill="1" applyBorder="1" applyProtection="1"/>
    <xf numFmtId="0" fontId="34" fillId="4" borderId="41" xfId="5" applyFont="1" applyFill="1" applyBorder="1" applyProtection="1"/>
    <xf numFmtId="0" fontId="34" fillId="4" borderId="29" xfId="5" applyFont="1" applyFill="1" applyBorder="1" applyProtection="1"/>
    <xf numFmtId="0" fontId="34" fillId="4" borderId="42" xfId="5" applyFont="1" applyFill="1" applyBorder="1" applyProtection="1"/>
    <xf numFmtId="0" fontId="34" fillId="4" borderId="43" xfId="2" applyFont="1" applyFill="1" applyBorder="1" applyAlignment="1" applyProtection="1">
      <alignment horizontal="center" vertical="center" wrapText="1"/>
    </xf>
    <xf numFmtId="0" fontId="0" fillId="0" borderId="0" xfId="2" applyFont="1" applyFill="1" applyAlignment="1" applyProtection="1">
      <alignment vertical="center"/>
    </xf>
    <xf numFmtId="0" fontId="37" fillId="0" borderId="8" xfId="2" applyFont="1" applyFill="1" applyBorder="1" applyAlignment="1" applyProtection="1">
      <alignment vertical="center"/>
    </xf>
    <xf numFmtId="0" fontId="37" fillId="0" borderId="9" xfId="2" applyFont="1" applyFill="1" applyBorder="1" applyAlignment="1" applyProtection="1">
      <alignment vertical="center"/>
    </xf>
    <xf numFmtId="0" fontId="37" fillId="0" borderId="10" xfId="2" applyFont="1" applyFill="1" applyBorder="1" applyAlignment="1" applyProtection="1">
      <alignment vertical="center"/>
    </xf>
    <xf numFmtId="0" fontId="0" fillId="0" borderId="49" xfId="2" applyFont="1" applyFill="1" applyBorder="1" applyAlignment="1" applyProtection="1">
      <alignment vertical="center"/>
    </xf>
    <xf numFmtId="3" fontId="42" fillId="6" borderId="54" xfId="2" applyNumberFormat="1" applyFont="1" applyFill="1" applyBorder="1" applyAlignment="1" applyProtection="1">
      <alignment horizontal="right"/>
      <protection locked="0"/>
    </xf>
    <xf numFmtId="3" fontId="42" fillId="6" borderId="39" xfId="2" applyNumberFormat="1" applyFont="1" applyFill="1" applyBorder="1" applyAlignment="1" applyProtection="1">
      <alignment horizontal="right"/>
      <protection locked="0"/>
    </xf>
    <xf numFmtId="3" fontId="42" fillId="6" borderId="56" xfId="2" applyNumberFormat="1" applyFont="1" applyFill="1" applyBorder="1" applyAlignment="1" applyProtection="1">
      <alignment horizontal="right"/>
      <protection locked="0"/>
    </xf>
    <xf numFmtId="3" fontId="36" fillId="6" borderId="54" xfId="2" applyNumberFormat="1" applyFont="1" applyFill="1" applyBorder="1" applyAlignment="1" applyProtection="1">
      <alignment vertical="center"/>
      <protection locked="0"/>
    </xf>
    <xf numFmtId="3" fontId="36" fillId="6" borderId="39" xfId="2" applyNumberFormat="1" applyFont="1" applyFill="1" applyBorder="1" applyAlignment="1" applyProtection="1">
      <alignment vertical="center"/>
      <protection locked="0"/>
    </xf>
    <xf numFmtId="3" fontId="36" fillId="6" borderId="56" xfId="2" applyNumberFormat="1" applyFont="1" applyFill="1" applyBorder="1" applyAlignment="1" applyProtection="1">
      <alignment vertical="center"/>
      <protection locked="0"/>
    </xf>
    <xf numFmtId="3" fontId="36" fillId="8" borderId="39" xfId="2" applyNumberFormat="1" applyFont="1" applyFill="1" applyBorder="1" applyAlignment="1" applyProtection="1">
      <alignment vertical="center"/>
    </xf>
    <xf numFmtId="3" fontId="36" fillId="8" borderId="56" xfId="2" applyNumberFormat="1" applyFont="1" applyFill="1" applyBorder="1" applyAlignment="1" applyProtection="1">
      <alignment vertical="center"/>
    </xf>
    <xf numFmtId="3" fontId="42" fillId="6" borderId="54" xfId="2" applyNumberFormat="1" applyFont="1" applyFill="1" applyBorder="1" applyAlignment="1" applyProtection="1">
      <alignment vertical="center"/>
      <protection locked="0"/>
    </xf>
    <xf numFmtId="3" fontId="42" fillId="6" borderId="39" xfId="2" applyNumberFormat="1" applyFont="1" applyFill="1" applyBorder="1" applyAlignment="1" applyProtection="1">
      <alignment vertical="center"/>
      <protection locked="0"/>
    </xf>
    <xf numFmtId="0" fontId="0" fillId="0" borderId="39" xfId="2" applyFont="1" applyBorder="1" applyProtection="1">
      <protection locked="0"/>
    </xf>
    <xf numFmtId="3" fontId="42" fillId="8" borderId="39" xfId="2" applyNumberFormat="1" applyFont="1" applyFill="1" applyBorder="1" applyAlignment="1" applyProtection="1">
      <alignment horizontal="right"/>
    </xf>
    <xf numFmtId="3" fontId="42" fillId="8" borderId="56" xfId="2" applyNumberFormat="1" applyFont="1" applyFill="1" applyBorder="1" applyAlignment="1" applyProtection="1">
      <alignment horizontal="right"/>
    </xf>
    <xf numFmtId="0" fontId="43" fillId="6" borderId="54" xfId="2" applyFont="1" applyFill="1" applyBorder="1" applyProtection="1">
      <protection locked="0"/>
    </xf>
    <xf numFmtId="0" fontId="43" fillId="6" borderId="39" xfId="2" applyFont="1" applyFill="1" applyBorder="1" applyProtection="1">
      <protection locked="0"/>
    </xf>
    <xf numFmtId="0" fontId="43" fillId="8" borderId="39" xfId="2" applyFont="1" applyFill="1" applyBorder="1" applyProtection="1">
      <protection locked="0"/>
    </xf>
    <xf numFmtId="0" fontId="4" fillId="0" borderId="0" xfId="2" applyFont="1" applyFill="1" applyProtection="1"/>
    <xf numFmtId="0" fontId="34" fillId="4" borderId="40" xfId="2" applyFont="1" applyFill="1" applyBorder="1" applyAlignment="1" applyProtection="1">
      <alignment horizontal="center" vertical="center" wrapText="1"/>
    </xf>
    <xf numFmtId="0" fontId="0" fillId="0" borderId="62" xfId="2" applyFont="1" applyBorder="1" applyProtection="1">
      <protection locked="0"/>
    </xf>
    <xf numFmtId="3" fontId="42" fillId="8" borderId="39" xfId="2" applyNumberFormat="1" applyFont="1" applyFill="1" applyBorder="1" applyAlignment="1" applyProtection="1">
      <alignment horizontal="right"/>
      <protection locked="0"/>
    </xf>
    <xf numFmtId="0" fontId="0" fillId="0" borderId="44" xfId="2" applyFont="1" applyBorder="1" applyProtection="1">
      <protection locked="0"/>
    </xf>
    <xf numFmtId="0" fontId="4" fillId="9" borderId="0" xfId="2" applyFont="1" applyFill="1" applyProtection="1"/>
    <xf numFmtId="3" fontId="42" fillId="6" borderId="62" xfId="2" applyNumberFormat="1" applyFont="1" applyFill="1" applyBorder="1" applyAlignment="1" applyProtection="1">
      <alignment horizontal="right"/>
      <protection locked="0"/>
    </xf>
    <xf numFmtId="3" fontId="42" fillId="6" borderId="55" xfId="2" applyNumberFormat="1" applyFont="1" applyFill="1" applyBorder="1" applyAlignment="1" applyProtection="1">
      <alignment horizontal="right"/>
      <protection locked="0"/>
    </xf>
    <xf numFmtId="49" fontId="33" fillId="0" borderId="44" xfId="6" applyNumberFormat="1" applyFont="1" applyFill="1" applyBorder="1" applyAlignment="1" applyProtection="1">
      <alignment horizontal="left"/>
      <protection locked="0"/>
    </xf>
    <xf numFmtId="49" fontId="33" fillId="0" borderId="73" xfId="6" applyNumberFormat="1" applyFont="1" applyFill="1" applyBorder="1" applyAlignment="1" applyProtection="1">
      <alignment horizontal="left"/>
      <protection locked="0"/>
    </xf>
    <xf numFmtId="0" fontId="4" fillId="0" borderId="0" xfId="2" applyFont="1" applyFill="1" applyBorder="1" applyProtection="1"/>
    <xf numFmtId="0" fontId="4" fillId="0" borderId="14" xfId="2" applyFont="1" applyFill="1" applyBorder="1" applyProtection="1"/>
    <xf numFmtId="0" fontId="4" fillId="0" borderId="49" xfId="2" applyFont="1" applyFill="1" applyBorder="1" applyAlignment="1" applyProtection="1">
      <alignment vertical="center"/>
    </xf>
    <xf numFmtId="0" fontId="45" fillId="4" borderId="45" xfId="2" applyFont="1" applyFill="1" applyBorder="1" applyProtection="1"/>
    <xf numFmtId="0" fontId="34" fillId="4" borderId="10" xfId="5" applyFont="1" applyFill="1" applyBorder="1" applyProtection="1"/>
    <xf numFmtId="0" fontId="46" fillId="0" borderId="39" xfId="2" applyFont="1" applyFill="1" applyBorder="1" applyProtection="1">
      <protection locked="0"/>
    </xf>
    <xf numFmtId="0" fontId="8" fillId="0" borderId="64" xfId="2" applyFont="1" applyBorder="1" applyProtection="1"/>
    <xf numFmtId="0" fontId="6" fillId="0" borderId="65" xfId="2" applyFont="1" applyBorder="1" applyProtection="1"/>
    <xf numFmtId="0" fontId="6" fillId="0" borderId="51" xfId="2" applyFont="1" applyBorder="1" applyProtection="1"/>
    <xf numFmtId="49" fontId="34" fillId="0" borderId="50" xfId="2" applyNumberFormat="1" applyFont="1" applyFill="1" applyBorder="1" applyAlignment="1" applyProtection="1">
      <alignment horizontal="center"/>
    </xf>
    <xf numFmtId="0" fontId="7" fillId="0" borderId="53" xfId="2" applyFont="1" applyBorder="1" applyProtection="1"/>
    <xf numFmtId="0" fontId="7" fillId="0" borderId="55" xfId="2" applyFont="1" applyBorder="1" applyProtection="1"/>
    <xf numFmtId="0" fontId="7" fillId="0" borderId="51" xfId="2" applyFont="1" applyBorder="1" applyProtection="1"/>
    <xf numFmtId="49" fontId="34" fillId="0" borderId="52" xfId="2" applyNumberFormat="1" applyFont="1" applyFill="1" applyBorder="1" applyAlignment="1" applyProtection="1">
      <alignment horizontal="center"/>
    </xf>
    <xf numFmtId="0" fontId="7" fillId="0" borderId="67" xfId="2" applyFont="1" applyBorder="1" applyProtection="1"/>
    <xf numFmtId="0" fontId="7" fillId="0" borderId="68" xfId="2" applyFont="1" applyBorder="1" applyProtection="1"/>
    <xf numFmtId="0" fontId="7" fillId="0" borderId="69" xfId="2" applyFont="1" applyBorder="1" applyProtection="1"/>
    <xf numFmtId="49" fontId="34" fillId="0" borderId="66" xfId="2" applyNumberFormat="1" applyFont="1" applyFill="1" applyBorder="1" applyAlignment="1" applyProtection="1">
      <alignment horizontal="center"/>
    </xf>
    <xf numFmtId="0" fontId="7" fillId="0" borderId="76" xfId="2" applyFont="1" applyBorder="1" applyAlignment="1" applyProtection="1">
      <alignment horizontal="center" wrapText="1"/>
    </xf>
    <xf numFmtId="0" fontId="7" fillId="0" borderId="77" xfId="2" applyFont="1" applyBorder="1" applyAlignment="1" applyProtection="1"/>
    <xf numFmtId="3" fontId="10" fillId="7" borderId="77" xfId="2" applyNumberFormat="1" applyFont="1" applyFill="1" applyBorder="1" applyAlignment="1" applyProtection="1">
      <alignment horizontal="center"/>
    </xf>
    <xf numFmtId="0" fontId="4" fillId="0" borderId="71" xfId="2" applyFont="1" applyFill="1" applyBorder="1" applyProtection="1">
      <protection locked="0"/>
    </xf>
    <xf numFmtId="0" fontId="7" fillId="0" borderId="41" xfId="2" applyFont="1" applyBorder="1" applyProtection="1"/>
    <xf numFmtId="0" fontId="7" fillId="0" borderId="58" xfId="2" applyFont="1" applyBorder="1" applyProtection="1"/>
    <xf numFmtId="0" fontId="7" fillId="0" borderId="59" xfId="2" applyFont="1" applyBorder="1" applyProtection="1"/>
    <xf numFmtId="0" fontId="4" fillId="0" borderId="19" xfId="2" applyFont="1" applyFill="1" applyBorder="1" applyProtection="1"/>
    <xf numFmtId="2" fontId="4" fillId="0" borderId="0" xfId="2" applyNumberFormat="1" applyFont="1" applyProtection="1"/>
    <xf numFmtId="0" fontId="18" fillId="0" borderId="0" xfId="2" applyFont="1" applyFill="1" applyBorder="1" applyAlignment="1" applyProtection="1">
      <alignment vertical="center"/>
    </xf>
    <xf numFmtId="0" fontId="18" fillId="0" borderId="0" xfId="2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vertical="center" wrapText="1"/>
    </xf>
    <xf numFmtId="3" fontId="10" fillId="4" borderId="70" xfId="2" applyNumberFormat="1" applyFont="1" applyFill="1" applyBorder="1" applyAlignment="1" applyProtection="1">
      <alignment horizontal="center" vertical="center"/>
    </xf>
    <xf numFmtId="14" fontId="36" fillId="6" borderId="44" xfId="2" applyNumberFormat="1" applyFont="1" applyFill="1" applyBorder="1" applyAlignment="1" applyProtection="1">
      <alignment horizontal="center" vertical="center"/>
      <protection locked="0"/>
    </xf>
    <xf numFmtId="3" fontId="47" fillId="6" borderId="78" xfId="2" applyNumberFormat="1" applyFont="1" applyFill="1" applyBorder="1" applyAlignment="1" applyProtection="1">
      <alignment horizontal="center"/>
      <protection locked="0"/>
    </xf>
    <xf numFmtId="1" fontId="47" fillId="6" borderId="75" xfId="2" applyNumberFormat="1" applyFont="1" applyFill="1" applyBorder="1" applyAlignment="1" applyProtection="1">
      <alignment horizontal="center"/>
      <protection locked="0"/>
    </xf>
    <xf numFmtId="3" fontId="47" fillId="7" borderId="74" xfId="2" applyNumberFormat="1" applyFont="1" applyFill="1" applyBorder="1" applyAlignment="1" applyProtection="1">
      <alignment horizontal="center"/>
    </xf>
    <xf numFmtId="3" fontId="47" fillId="6" borderId="75" xfId="2" applyNumberFormat="1" applyFont="1" applyFill="1" applyBorder="1" applyAlignment="1" applyProtection="1">
      <alignment horizontal="center"/>
      <protection locked="0"/>
    </xf>
    <xf numFmtId="0" fontId="7" fillId="0" borderId="75" xfId="2" applyFont="1" applyBorder="1" applyAlignment="1" applyProtection="1"/>
    <xf numFmtId="0" fontId="7" fillId="0" borderId="78" xfId="2" applyFont="1" applyBorder="1" applyAlignment="1" applyProtection="1"/>
    <xf numFmtId="0" fontId="4" fillId="0" borderId="62" xfId="2" applyFont="1" applyFill="1" applyBorder="1" applyProtection="1">
      <protection locked="0"/>
    </xf>
    <xf numFmtId="3" fontId="10" fillId="7" borderId="89" xfId="2" applyNumberFormat="1" applyFont="1" applyFill="1" applyBorder="1" applyAlignment="1" applyProtection="1">
      <alignment horizontal="center"/>
    </xf>
    <xf numFmtId="3" fontId="47" fillId="6" borderId="90" xfId="2" applyNumberFormat="1" applyFont="1" applyFill="1" applyBorder="1" applyAlignment="1" applyProtection="1">
      <alignment horizontal="center"/>
      <protection locked="0"/>
    </xf>
    <xf numFmtId="3" fontId="47" fillId="6" borderId="91" xfId="2" applyNumberFormat="1" applyFont="1" applyFill="1" applyBorder="1" applyAlignment="1" applyProtection="1">
      <alignment horizontal="center"/>
      <protection locked="0"/>
    </xf>
    <xf numFmtId="1" fontId="47" fillId="6" borderId="79" xfId="2" applyNumberFormat="1" applyFont="1" applyFill="1" applyBorder="1" applyAlignment="1" applyProtection="1">
      <alignment horizontal="center"/>
      <protection locked="0"/>
    </xf>
    <xf numFmtId="3" fontId="47" fillId="6" borderId="92" xfId="2" applyNumberFormat="1" applyFont="1" applyFill="1" applyBorder="1" applyAlignment="1" applyProtection="1">
      <alignment horizontal="center"/>
      <protection locked="0"/>
    </xf>
    <xf numFmtId="1" fontId="47" fillId="6" borderId="53" xfId="2" applyNumberFormat="1" applyFont="1" applyFill="1" applyBorder="1" applyAlignment="1" applyProtection="1">
      <alignment horizontal="center"/>
      <protection locked="0"/>
    </xf>
    <xf numFmtId="3" fontId="47" fillId="6" borderId="93" xfId="2" applyNumberFormat="1" applyFont="1" applyFill="1" applyBorder="1" applyAlignment="1" applyProtection="1">
      <alignment horizontal="center"/>
      <protection locked="0"/>
    </xf>
    <xf numFmtId="3" fontId="47" fillId="7" borderId="94" xfId="2" applyNumberFormat="1" applyFont="1" applyFill="1" applyBorder="1" applyAlignment="1" applyProtection="1">
      <alignment horizontal="center"/>
    </xf>
    <xf numFmtId="3" fontId="47" fillId="7" borderId="93" xfId="2" applyNumberFormat="1" applyFont="1" applyFill="1" applyBorder="1" applyAlignment="1" applyProtection="1">
      <alignment horizontal="center"/>
    </xf>
    <xf numFmtId="3" fontId="47" fillId="6" borderId="94" xfId="2" applyNumberFormat="1" applyFont="1" applyFill="1" applyBorder="1" applyAlignment="1" applyProtection="1">
      <alignment horizontal="center"/>
      <protection locked="0"/>
    </xf>
    <xf numFmtId="0" fontId="47" fillId="6" borderId="53" xfId="2" applyNumberFormat="1" applyFont="1" applyFill="1" applyBorder="1" applyAlignment="1" applyProtection="1">
      <alignment horizontal="center"/>
      <protection locked="0"/>
    </xf>
    <xf numFmtId="0" fontId="47" fillId="6" borderId="93" xfId="1" applyNumberFormat="1" applyFont="1" applyFill="1" applyBorder="1" applyAlignment="1" applyProtection="1">
      <alignment horizontal="center"/>
      <protection locked="0"/>
    </xf>
    <xf numFmtId="0" fontId="47" fillId="6" borderId="93" xfId="2" applyNumberFormat="1" applyFont="1" applyFill="1" applyBorder="1" applyAlignment="1" applyProtection="1">
      <alignment horizontal="center"/>
      <protection locked="0"/>
    </xf>
    <xf numFmtId="0" fontId="47" fillId="6" borderId="41" xfId="2" applyNumberFormat="1" applyFont="1" applyFill="1" applyBorder="1" applyAlignment="1" applyProtection="1">
      <alignment horizontal="center"/>
      <protection locked="0"/>
    </xf>
    <xf numFmtId="3" fontId="47" fillId="6" borderId="95" xfId="2" applyNumberFormat="1" applyFont="1" applyFill="1" applyBorder="1" applyAlignment="1" applyProtection="1">
      <alignment horizontal="center"/>
      <protection locked="0"/>
    </xf>
    <xf numFmtId="0" fontId="47" fillId="6" borderId="96" xfId="2" applyNumberFormat="1" applyFont="1" applyFill="1" applyBorder="1" applyAlignment="1" applyProtection="1">
      <alignment horizontal="center"/>
      <protection locked="0"/>
    </xf>
    <xf numFmtId="0" fontId="34" fillId="0" borderId="39" xfId="2" applyFont="1" applyFill="1" applyBorder="1" applyAlignment="1" applyProtection="1">
      <alignment horizontal="center" vertical="center" wrapText="1"/>
      <protection locked="0"/>
    </xf>
    <xf numFmtId="0" fontId="34" fillId="4" borderId="33" xfId="2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9" fillId="6" borderId="17" xfId="2" applyFont="1" applyFill="1" applyBorder="1" applyAlignment="1" applyProtection="1">
      <alignment vertical="center"/>
    </xf>
    <xf numFmtId="0" fontId="19" fillId="5" borderId="0" xfId="2" applyFont="1" applyFill="1" applyBorder="1" applyAlignment="1" applyProtection="1">
      <alignment vertical="center"/>
    </xf>
    <xf numFmtId="0" fontId="19" fillId="0" borderId="0" xfId="2" applyFont="1" applyFill="1" applyBorder="1" applyAlignment="1" applyProtection="1"/>
    <xf numFmtId="0" fontId="0" fillId="5" borderId="0" xfId="2" applyFont="1" applyFill="1" applyBorder="1" applyAlignment="1" applyProtection="1"/>
    <xf numFmtId="0" fontId="19" fillId="5" borderId="0" xfId="2" applyFont="1" applyFill="1" applyBorder="1" applyAlignment="1" applyProtection="1">
      <alignment horizontal="center"/>
    </xf>
    <xf numFmtId="3" fontId="33" fillId="7" borderId="37" xfId="2" applyNumberFormat="1" applyFont="1" applyFill="1" applyBorder="1" applyAlignment="1" applyProtection="1">
      <alignment horizontal="center" vertical="center"/>
    </xf>
    <xf numFmtId="3" fontId="33" fillId="7" borderId="38" xfId="2" applyNumberFormat="1" applyFont="1" applyFill="1" applyBorder="1" applyAlignment="1" applyProtection="1">
      <alignment horizontal="center" vertical="center"/>
    </xf>
    <xf numFmtId="1" fontId="38" fillId="0" borderId="10" xfId="6" applyNumberFormat="1" applyFont="1" applyFill="1" applyBorder="1" applyAlignment="1" applyProtection="1">
      <alignment horizontal="center" vertical="center"/>
    </xf>
    <xf numFmtId="1" fontId="39" fillId="0" borderId="45" xfId="6" applyNumberFormat="1" applyFont="1" applyFill="1" applyBorder="1" applyAlignment="1" applyProtection="1">
      <alignment vertical="center" wrapText="1"/>
    </xf>
    <xf numFmtId="1" fontId="39" fillId="0" borderId="45" xfId="6" applyNumberFormat="1" applyFont="1" applyFill="1" applyBorder="1" applyAlignment="1" applyProtection="1">
      <alignment horizontal="center" vertical="center"/>
    </xf>
    <xf numFmtId="3" fontId="37" fillId="7" borderId="46" xfId="2" applyNumberFormat="1" applyFont="1" applyFill="1" applyBorder="1" applyAlignment="1" applyProtection="1">
      <alignment horizontal="right"/>
    </xf>
    <xf numFmtId="3" fontId="37" fillId="7" borderId="47" xfId="2" applyNumberFormat="1" applyFont="1" applyFill="1" applyBorder="1" applyAlignment="1" applyProtection="1">
      <alignment horizontal="right"/>
    </xf>
    <xf numFmtId="3" fontId="37" fillId="7" borderId="48" xfId="2" applyNumberFormat="1" applyFont="1" applyFill="1" applyBorder="1" applyAlignment="1" applyProtection="1">
      <alignment horizontal="right"/>
    </xf>
    <xf numFmtId="49" fontId="34" fillId="4" borderId="50" xfId="6" applyNumberFormat="1" applyFont="1" applyFill="1" applyBorder="1" applyAlignment="1" applyProtection="1">
      <alignment horizontal="left"/>
    </xf>
    <xf numFmtId="49" fontId="34" fillId="4" borderId="35" xfId="6" applyNumberFormat="1" applyFont="1" applyFill="1" applyBorder="1" applyAlignment="1" applyProtection="1">
      <alignment horizontal="left"/>
    </xf>
    <xf numFmtId="49" fontId="34" fillId="4" borderId="35" xfId="6" applyNumberFormat="1" applyFont="1" applyFill="1" applyBorder="1" applyAlignment="1" applyProtection="1">
      <alignment horizontal="center"/>
    </xf>
    <xf numFmtId="49" fontId="34" fillId="4" borderId="36" xfId="6" applyNumberFormat="1" applyFont="1" applyFill="1" applyBorder="1" applyAlignment="1" applyProtection="1">
      <alignment horizontal="center"/>
    </xf>
    <xf numFmtId="49" fontId="34" fillId="4" borderId="51" xfId="6" applyNumberFormat="1" applyFont="1" applyFill="1" applyBorder="1" applyAlignment="1" applyProtection="1">
      <alignment horizontal="center"/>
    </xf>
    <xf numFmtId="49" fontId="33" fillId="4" borderId="52" xfId="6" applyNumberFormat="1" applyFont="1" applyFill="1" applyBorder="1" applyAlignment="1" applyProtection="1">
      <alignment wrapText="1"/>
    </xf>
    <xf numFmtId="49" fontId="33" fillId="4" borderId="53" xfId="6" applyNumberFormat="1" applyFont="1" applyFill="1" applyBorder="1" applyAlignment="1" applyProtection="1">
      <alignment horizontal="left"/>
    </xf>
    <xf numFmtId="3" fontId="34" fillId="4" borderId="54" xfId="2" applyNumberFormat="1" applyFont="1" applyFill="1" applyBorder="1" applyAlignment="1" applyProtection="1">
      <alignment vertical="center"/>
    </xf>
    <xf numFmtId="0" fontId="40" fillId="0" borderId="0" xfId="2" applyFont="1" applyProtection="1"/>
    <xf numFmtId="49" fontId="34" fillId="4" borderId="52" xfId="6" applyNumberFormat="1" applyFont="1" applyFill="1" applyBorder="1" applyAlignment="1" applyProtection="1">
      <alignment horizontal="center"/>
    </xf>
    <xf numFmtId="49" fontId="34" fillId="4" borderId="55" xfId="6" applyNumberFormat="1" applyFont="1" applyFill="1" applyBorder="1" applyAlignment="1" applyProtection="1">
      <alignment horizontal="left"/>
    </xf>
    <xf numFmtId="49" fontId="34" fillId="4" borderId="55" xfId="6" applyNumberFormat="1" applyFont="1" applyFill="1" applyBorder="1" applyAlignment="1" applyProtection="1">
      <alignment horizontal="center"/>
    </xf>
    <xf numFmtId="0" fontId="41" fillId="0" borderId="52" xfId="2" applyFont="1" applyBorder="1" applyAlignment="1" applyProtection="1">
      <alignment horizontal="right"/>
    </xf>
    <xf numFmtId="0" fontId="41" fillId="0" borderId="53" xfId="2" applyFont="1" applyBorder="1" applyProtection="1"/>
    <xf numFmtId="0" fontId="0" fillId="0" borderId="55" xfId="2" applyFont="1" applyBorder="1" applyProtection="1"/>
    <xf numFmtId="0" fontId="0" fillId="0" borderId="51" xfId="2" applyFont="1" applyBorder="1" applyProtection="1"/>
    <xf numFmtId="49" fontId="34" fillId="0" borderId="51" xfId="6" applyNumberFormat="1" applyFont="1" applyFill="1" applyBorder="1" applyAlignment="1" applyProtection="1">
      <alignment horizontal="center"/>
    </xf>
    <xf numFmtId="49" fontId="33" fillId="0" borderId="52" xfId="6" applyNumberFormat="1" applyFont="1" applyFill="1" applyBorder="1" applyAlignment="1" applyProtection="1">
      <alignment wrapText="1"/>
    </xf>
    <xf numFmtId="49" fontId="33" fillId="0" borderId="53" xfId="6" applyNumberFormat="1" applyFont="1" applyFill="1" applyBorder="1" applyAlignment="1" applyProtection="1">
      <alignment horizontal="left"/>
    </xf>
    <xf numFmtId="0" fontId="8" fillId="4" borderId="52" xfId="2" applyFont="1" applyFill="1" applyBorder="1" applyAlignment="1" applyProtection="1">
      <alignment horizontal="center"/>
    </xf>
    <xf numFmtId="0" fontId="8" fillId="4" borderId="53" xfId="2" applyFont="1" applyFill="1" applyBorder="1" applyProtection="1"/>
    <xf numFmtId="0" fontId="40" fillId="4" borderId="55" xfId="2" applyFont="1" applyFill="1" applyBorder="1" applyProtection="1"/>
    <xf numFmtId="0" fontId="40" fillId="4" borderId="51" xfId="2" applyFont="1" applyFill="1" applyBorder="1" applyProtection="1"/>
    <xf numFmtId="3" fontId="10" fillId="4" borderId="54" xfId="2" applyNumberFormat="1" applyFont="1" applyFill="1" applyBorder="1" applyAlignment="1" applyProtection="1">
      <alignment horizontal="right"/>
    </xf>
    <xf numFmtId="0" fontId="41" fillId="4" borderId="52" xfId="2" applyFont="1" applyFill="1" applyBorder="1" applyProtection="1"/>
    <xf numFmtId="0" fontId="0" fillId="0" borderId="53" xfId="2" applyFont="1" applyBorder="1" applyProtection="1"/>
    <xf numFmtId="0" fontId="0" fillId="4" borderId="55" xfId="2" applyFont="1" applyFill="1" applyBorder="1" applyProtection="1"/>
    <xf numFmtId="0" fontId="8" fillId="4" borderId="54" xfId="2" applyFont="1" applyFill="1" applyBorder="1" applyProtection="1"/>
    <xf numFmtId="0" fontId="41" fillId="4" borderId="57" xfId="2" applyFont="1" applyFill="1" applyBorder="1" applyProtection="1"/>
    <xf numFmtId="0" fontId="8" fillId="4" borderId="41" xfId="2" applyFont="1" applyFill="1" applyBorder="1" applyProtection="1"/>
    <xf numFmtId="0" fontId="40" fillId="4" borderId="58" xfId="2" applyFont="1" applyFill="1" applyBorder="1" applyProtection="1"/>
    <xf numFmtId="0" fontId="0" fillId="4" borderId="59" xfId="2" applyFont="1" applyFill="1" applyBorder="1" applyProtection="1"/>
    <xf numFmtId="0" fontId="41" fillId="4" borderId="41" xfId="2" applyFont="1" applyFill="1" applyBorder="1" applyProtection="1"/>
    <xf numFmtId="0" fontId="0" fillId="4" borderId="58" xfId="2" applyFont="1" applyFill="1" applyBorder="1" applyProtection="1"/>
    <xf numFmtId="3" fontId="8" fillId="4" borderId="60" xfId="2" applyNumberFormat="1" applyFont="1" applyFill="1" applyBorder="1" applyProtection="1"/>
    <xf numFmtId="3" fontId="40" fillId="4" borderId="60" xfId="2" applyNumberFormat="1" applyFont="1" applyFill="1" applyBorder="1" applyAlignment="1" applyProtection="1">
      <alignment horizontal="center" vertical="center"/>
    </xf>
    <xf numFmtId="0" fontId="8" fillId="4" borderId="50" xfId="2" applyFont="1" applyFill="1" applyBorder="1" applyProtection="1"/>
    <xf numFmtId="0" fontId="8" fillId="4" borderId="34" xfId="2" applyFont="1" applyFill="1" applyBorder="1" applyProtection="1"/>
    <xf numFmtId="0" fontId="8" fillId="4" borderId="35" xfId="2" applyFont="1" applyFill="1" applyBorder="1" applyProtection="1"/>
    <xf numFmtId="0" fontId="40" fillId="4" borderId="36" xfId="2" applyFont="1" applyFill="1" applyBorder="1" applyProtection="1"/>
    <xf numFmtId="0" fontId="41" fillId="4" borderId="52" xfId="2" applyFont="1" applyFill="1" applyBorder="1" applyAlignment="1" applyProtection="1">
      <alignment horizontal="center"/>
    </xf>
    <xf numFmtId="0" fontId="41" fillId="4" borderId="53" xfId="2" applyFont="1" applyFill="1" applyBorder="1" applyProtection="1"/>
    <xf numFmtId="0" fontId="41" fillId="4" borderId="55" xfId="2" applyFont="1" applyFill="1" applyBorder="1" applyProtection="1"/>
    <xf numFmtId="0" fontId="0" fillId="4" borderId="51" xfId="2" applyFont="1" applyFill="1" applyBorder="1" applyProtection="1"/>
    <xf numFmtId="0" fontId="8" fillId="4" borderId="52" xfId="2" applyFont="1" applyFill="1" applyBorder="1" applyProtection="1"/>
    <xf numFmtId="0" fontId="8" fillId="4" borderId="55" xfId="2" applyFont="1" applyFill="1" applyBorder="1" applyProtection="1"/>
    <xf numFmtId="3" fontId="10" fillId="4" borderId="54" xfId="2" applyNumberFormat="1" applyFont="1" applyFill="1" applyBorder="1" applyAlignment="1" applyProtection="1">
      <alignment vertical="center"/>
    </xf>
    <xf numFmtId="0" fontId="0" fillId="4" borderId="57" xfId="2" applyFont="1" applyFill="1" applyBorder="1" applyProtection="1"/>
    <xf numFmtId="14" fontId="34" fillId="4" borderId="60" xfId="2" applyNumberFormat="1" applyFont="1" applyFill="1" applyBorder="1" applyAlignment="1" applyProtection="1">
      <alignment horizontal="center" vertical="center"/>
    </xf>
    <xf numFmtId="14" fontId="34" fillId="4" borderId="44" xfId="2" applyNumberFormat="1" applyFont="1" applyFill="1" applyBorder="1" applyAlignment="1" applyProtection="1">
      <alignment horizontal="center" vertical="center"/>
    </xf>
    <xf numFmtId="0" fontId="41" fillId="4" borderId="35" xfId="2" applyFont="1" applyFill="1" applyBorder="1" applyProtection="1"/>
    <xf numFmtId="0" fontId="0" fillId="4" borderId="36" xfId="2" applyFont="1" applyFill="1" applyBorder="1" applyProtection="1"/>
    <xf numFmtId="3" fontId="34" fillId="4" borderId="39" xfId="2" applyNumberFormat="1" applyFont="1" applyFill="1" applyBorder="1" applyAlignment="1" applyProtection="1">
      <alignment vertical="center"/>
    </xf>
    <xf numFmtId="3" fontId="34" fillId="4" borderId="56" xfId="2" applyNumberFormat="1" applyFont="1" applyFill="1" applyBorder="1" applyAlignment="1" applyProtection="1">
      <alignment vertical="center"/>
    </xf>
    <xf numFmtId="0" fontId="41" fillId="0" borderId="0" xfId="2" applyFont="1" applyProtection="1"/>
    <xf numFmtId="0" fontId="8" fillId="0" borderId="0" xfId="2" applyFont="1" applyProtection="1"/>
    <xf numFmtId="0" fontId="8" fillId="4" borderId="57" xfId="2" applyFont="1" applyFill="1" applyBorder="1" applyAlignment="1" applyProtection="1">
      <alignment horizontal="center"/>
    </xf>
    <xf numFmtId="0" fontId="8" fillId="4" borderId="58" xfId="2" applyFont="1" applyFill="1" applyBorder="1" applyProtection="1"/>
    <xf numFmtId="49" fontId="34" fillId="4" borderId="57" xfId="6" applyNumberFormat="1" applyFont="1" applyFill="1" applyBorder="1" applyAlignment="1" applyProtection="1">
      <alignment horizontal="center"/>
    </xf>
    <xf numFmtId="0" fontId="41" fillId="4" borderId="41" xfId="2" applyFont="1" applyFill="1" applyBorder="1" applyAlignment="1" applyProtection="1">
      <alignment wrapText="1"/>
    </xf>
    <xf numFmtId="49" fontId="33" fillId="4" borderId="41" xfId="6" applyNumberFormat="1" applyFont="1" applyFill="1" applyBorder="1" applyAlignment="1" applyProtection="1">
      <alignment horizontal="left"/>
    </xf>
    <xf numFmtId="3" fontId="10" fillId="4" borderId="60" xfId="2" applyNumberFormat="1" applyFont="1" applyFill="1" applyBorder="1" applyAlignment="1" applyProtection="1">
      <alignment horizontal="right"/>
    </xf>
    <xf numFmtId="0" fontId="8" fillId="4" borderId="53" xfId="2" applyFont="1" applyFill="1" applyBorder="1" applyAlignment="1" applyProtection="1">
      <alignment horizontal="left"/>
    </xf>
    <xf numFmtId="3" fontId="33" fillId="4" borderId="54" xfId="2" applyNumberFormat="1" applyFont="1" applyFill="1" applyBorder="1" applyAlignment="1" applyProtection="1">
      <alignment horizontal="right"/>
    </xf>
    <xf numFmtId="3" fontId="33" fillId="4" borderId="39" xfId="2" applyNumberFormat="1" applyFont="1" applyFill="1" applyBorder="1" applyAlignment="1" applyProtection="1">
      <alignment horizontal="right"/>
    </xf>
    <xf numFmtId="3" fontId="33" fillId="4" borderId="56" xfId="2" applyNumberFormat="1" applyFont="1" applyFill="1" applyBorder="1" applyAlignment="1" applyProtection="1">
      <alignment horizontal="right"/>
    </xf>
    <xf numFmtId="0" fontId="8" fillId="4" borderId="66" xfId="2" applyFont="1" applyFill="1" applyBorder="1" applyProtection="1"/>
    <xf numFmtId="0" fontId="8" fillId="4" borderId="67" xfId="2" applyFont="1" applyFill="1" applyBorder="1" applyProtection="1"/>
    <xf numFmtId="0" fontId="8" fillId="4" borderId="68" xfId="2" applyFont="1" applyFill="1" applyBorder="1" applyProtection="1"/>
    <xf numFmtId="0" fontId="0" fillId="4" borderId="69" xfId="2" applyFont="1" applyFill="1" applyBorder="1" applyProtection="1"/>
    <xf numFmtId="49" fontId="34" fillId="4" borderId="69" xfId="6" applyNumberFormat="1" applyFont="1" applyFill="1" applyBorder="1" applyAlignment="1" applyProtection="1">
      <alignment horizontal="center"/>
    </xf>
    <xf numFmtId="49" fontId="33" fillId="4" borderId="67" xfId="6" applyNumberFormat="1" applyFont="1" applyFill="1" applyBorder="1" applyAlignment="1" applyProtection="1">
      <alignment horizontal="left"/>
    </xf>
    <xf numFmtId="3" fontId="10" fillId="4" borderId="70" xfId="2" applyNumberFormat="1" applyFont="1" applyFill="1" applyBorder="1" applyAlignment="1" applyProtection="1">
      <alignment horizontal="right"/>
    </xf>
    <xf numFmtId="49" fontId="33" fillId="4" borderId="50" xfId="6" applyNumberFormat="1" applyFont="1" applyFill="1" applyBorder="1" applyAlignment="1" applyProtection="1">
      <alignment wrapText="1"/>
    </xf>
    <xf numFmtId="49" fontId="33" fillId="4" borderId="34" xfId="6" applyNumberFormat="1" applyFont="1" applyFill="1" applyBorder="1" applyAlignment="1" applyProtection="1">
      <alignment horizontal="left"/>
    </xf>
    <xf numFmtId="3" fontId="10" fillId="4" borderId="72" xfId="2" applyNumberFormat="1" applyFont="1" applyFill="1" applyBorder="1" applyAlignment="1" applyProtection="1">
      <alignment horizontal="right"/>
    </xf>
    <xf numFmtId="0" fontId="8" fillId="4" borderId="57" xfId="2" applyFont="1" applyFill="1" applyBorder="1" applyProtection="1"/>
    <xf numFmtId="0" fontId="40" fillId="4" borderId="59" xfId="2" applyFont="1" applyFill="1" applyBorder="1" applyProtection="1"/>
    <xf numFmtId="49" fontId="38" fillId="4" borderId="45" xfId="6" applyNumberFormat="1" applyFont="1" applyFill="1" applyBorder="1" applyAlignment="1" applyProtection="1">
      <alignment horizontal="center"/>
    </xf>
    <xf numFmtId="49" fontId="38" fillId="4" borderId="29" xfId="6" applyNumberFormat="1" applyFont="1" applyFill="1" applyBorder="1" applyAlignment="1" applyProtection="1">
      <alignment horizontal="left" wrapText="1"/>
    </xf>
    <xf numFmtId="49" fontId="38" fillId="4" borderId="42" xfId="6" applyNumberFormat="1" applyFont="1" applyFill="1" applyBorder="1" applyAlignment="1" applyProtection="1">
      <alignment horizontal="center"/>
    </xf>
    <xf numFmtId="0" fontId="7" fillId="3" borderId="53" xfId="2" applyFont="1" applyFill="1" applyBorder="1" applyAlignment="1" applyProtection="1">
      <alignment horizontal="left"/>
    </xf>
    <xf numFmtId="0" fontId="5" fillId="3" borderId="55" xfId="2" applyFont="1" applyFill="1" applyBorder="1" applyAlignment="1" applyProtection="1">
      <alignment horizontal="left"/>
    </xf>
    <xf numFmtId="0" fontId="5" fillId="3" borderId="51" xfId="2" applyFont="1" applyFill="1" applyBorder="1" applyAlignment="1" applyProtection="1">
      <alignment horizontal="left"/>
    </xf>
    <xf numFmtId="0" fontId="48" fillId="10" borderId="88" xfId="2" applyFont="1" applyFill="1" applyBorder="1" applyAlignment="1" applyProtection="1">
      <alignment horizontal="center"/>
    </xf>
    <xf numFmtId="0" fontId="6" fillId="0" borderId="4" xfId="3" applyFont="1" applyBorder="1" applyAlignment="1" applyProtection="1">
      <alignment horizontal="justify" vertical="center"/>
    </xf>
    <xf numFmtId="0" fontId="5" fillId="0" borderId="4" xfId="3" applyBorder="1" applyAlignment="1" applyProtection="1">
      <alignment vertical="center"/>
    </xf>
    <xf numFmtId="0" fontId="15" fillId="0" borderId="4" xfId="4" applyFont="1" applyBorder="1" applyAlignment="1" applyProtection="1">
      <alignment horizontal="justify" vertical="center"/>
    </xf>
    <xf numFmtId="0" fontId="16" fillId="0" borderId="4" xfId="3" applyFont="1" applyBorder="1" applyAlignment="1" applyProtection="1">
      <alignment vertical="center"/>
    </xf>
    <xf numFmtId="0" fontId="7" fillId="0" borderId="4" xfId="3" applyFont="1" applyBorder="1" applyAlignment="1" applyProtection="1">
      <alignment vertical="center" wrapText="1"/>
    </xf>
    <xf numFmtId="0" fontId="6" fillId="0" borderId="4" xfId="3" applyFont="1" applyBorder="1" applyAlignment="1" applyProtection="1">
      <alignment horizontal="justify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horizontal="justify" vertical="center" wrapText="1"/>
    </xf>
    <xf numFmtId="0" fontId="5" fillId="0" borderId="6" xfId="2" applyFont="1" applyBorder="1" applyAlignment="1" applyProtection="1">
      <alignment vertical="center" wrapText="1"/>
    </xf>
    <xf numFmtId="0" fontId="5" fillId="0" borderId="7" xfId="2" applyFont="1" applyBorder="1" applyAlignment="1" applyProtection="1">
      <alignment vertical="center" wrapText="1"/>
    </xf>
    <xf numFmtId="0" fontId="6" fillId="0" borderId="5" xfId="3" applyFont="1" applyBorder="1" applyAlignment="1" applyProtection="1">
      <alignment horizontal="left" vertical="center" wrapText="1"/>
    </xf>
    <xf numFmtId="0" fontId="7" fillId="0" borderId="6" xfId="3" applyFont="1" applyBorder="1" applyAlignment="1" applyProtection="1">
      <alignment horizontal="left" vertical="center" wrapText="1"/>
    </xf>
    <xf numFmtId="0" fontId="7" fillId="0" borderId="7" xfId="3" applyFont="1" applyBorder="1" applyAlignment="1" applyProtection="1">
      <alignment horizontal="left" vertical="center" wrapText="1"/>
    </xf>
    <xf numFmtId="0" fontId="8" fillId="0" borderId="5" xfId="3" applyFont="1" applyBorder="1" applyAlignment="1" applyProtection="1">
      <alignment horizontal="left" vertical="center" wrapText="1"/>
    </xf>
    <xf numFmtId="0" fontId="9" fillId="0" borderId="5" xfId="3" applyFont="1" applyBorder="1" applyAlignment="1" applyProtection="1">
      <alignment horizontal="left" vertical="center" wrapText="1"/>
    </xf>
    <xf numFmtId="0" fontId="10" fillId="0" borderId="6" xfId="3" applyFont="1" applyBorder="1" applyAlignment="1" applyProtection="1">
      <alignment horizontal="left" vertical="center" wrapText="1"/>
    </xf>
    <xf numFmtId="0" fontId="10" fillId="0" borderId="7" xfId="3" applyFont="1" applyBorder="1" applyAlignment="1" applyProtection="1">
      <alignment horizontal="left" vertical="center" wrapText="1"/>
    </xf>
    <xf numFmtId="0" fontId="11" fillId="0" borderId="4" xfId="3" applyFont="1" applyBorder="1" applyAlignment="1" applyProtection="1">
      <alignment horizontal="justify" vertical="center" wrapText="1"/>
    </xf>
    <xf numFmtId="0" fontId="12" fillId="0" borderId="4" xfId="3" applyFont="1" applyBorder="1" applyAlignment="1" applyProtection="1">
      <alignment vertical="center" wrapText="1"/>
    </xf>
    <xf numFmtId="0" fontId="8" fillId="4" borderId="11" xfId="2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0" fillId="0" borderId="27" xfId="0" applyBorder="1" applyAlignment="1" applyProtection="1">
      <alignment horizontal="left" vertical="center"/>
    </xf>
    <xf numFmtId="0" fontId="0" fillId="0" borderId="29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14" fontId="34" fillId="4" borderId="81" xfId="2" applyNumberFormat="1" applyFont="1" applyFill="1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14" fontId="34" fillId="4" borderId="83" xfId="2" applyNumberFormat="1" applyFont="1" applyFill="1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34" fillId="4" borderId="33" xfId="2" applyFont="1" applyFill="1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34" fillId="4" borderId="20" xfId="2" applyFont="1" applyFill="1" applyBorder="1" applyAlignment="1" applyProtection="1">
      <alignment horizontal="center" vertical="center" wrapText="1"/>
    </xf>
    <xf numFmtId="0" fontId="34" fillId="4" borderId="42" xfId="2" applyFont="1" applyFill="1" applyBorder="1" applyAlignment="1" applyProtection="1">
      <alignment horizontal="center" vertical="center" wrapText="1"/>
    </xf>
    <xf numFmtId="0" fontId="34" fillId="4" borderId="13" xfId="2" applyFont="1" applyFill="1" applyBorder="1" applyAlignment="1" applyProtection="1">
      <alignment horizontal="center" vertical="center" wrapText="1"/>
    </xf>
    <xf numFmtId="0" fontId="34" fillId="0" borderId="61" xfId="2" applyFont="1" applyFill="1" applyBorder="1" applyAlignment="1" applyProtection="1">
      <alignment horizontal="center" vertical="center" wrapText="1"/>
      <protection locked="0"/>
    </xf>
    <xf numFmtId="0" fontId="34" fillId="0" borderId="39" xfId="2" applyFont="1" applyFill="1" applyBorder="1" applyAlignment="1" applyProtection="1">
      <alignment horizontal="center" vertical="center" wrapText="1"/>
      <protection locked="0"/>
    </xf>
    <xf numFmtId="0" fontId="35" fillId="4" borderId="8" xfId="5" applyFont="1" applyFill="1" applyBorder="1" applyAlignment="1" applyProtection="1">
      <alignment horizontal="left" vertical="center" wrapText="1"/>
    </xf>
    <xf numFmtId="0" fontId="35" fillId="4" borderId="9" xfId="5" applyFont="1" applyFill="1" applyBorder="1" applyAlignment="1" applyProtection="1">
      <alignment horizontal="left" vertical="center" wrapText="1"/>
    </xf>
    <xf numFmtId="0" fontId="7" fillId="0" borderId="79" xfId="2" applyFont="1" applyFill="1" applyBorder="1" applyAlignment="1" applyProtection="1">
      <alignment horizontal="left" vertical="top" wrapText="1"/>
    </xf>
    <xf numFmtId="0" fontId="7" fillId="0" borderId="35" xfId="2" applyFont="1" applyFill="1" applyBorder="1" applyAlignment="1" applyProtection="1">
      <alignment horizontal="left" vertical="top" wrapText="1"/>
    </xf>
    <xf numFmtId="0" fontId="7" fillId="0" borderId="80" xfId="2" applyFont="1" applyFill="1" applyBorder="1" applyAlignment="1" applyProtection="1">
      <alignment horizontal="left" vertical="top" wrapText="1"/>
    </xf>
    <xf numFmtId="49" fontId="34" fillId="4" borderId="85" xfId="6" applyNumberFormat="1" applyFont="1" applyFill="1" applyBorder="1" applyAlignment="1" applyProtection="1">
      <alignment horizontal="center" vertical="center" wrapText="1"/>
    </xf>
    <xf numFmtId="0" fontId="49" fillId="0" borderId="86" xfId="0" applyFont="1" applyBorder="1" applyAlignment="1" applyProtection="1">
      <alignment horizontal="center" vertical="center" wrapText="1"/>
    </xf>
    <xf numFmtId="0" fontId="49" fillId="0" borderId="87" xfId="0" applyFont="1" applyBorder="1" applyAlignment="1" applyProtection="1">
      <alignment horizontal="center" vertical="center" wrapText="1"/>
    </xf>
    <xf numFmtId="14" fontId="44" fillId="8" borderId="34" xfId="2" applyNumberFormat="1" applyFont="1" applyFill="1" applyBorder="1" applyAlignment="1" applyProtection="1">
      <alignment horizontal="center" wrapText="1"/>
    </xf>
    <xf numFmtId="14" fontId="44" fillId="8" borderId="35" xfId="2" applyNumberFormat="1" applyFont="1" applyFill="1" applyBorder="1" applyAlignment="1" applyProtection="1">
      <alignment horizontal="center" wrapText="1"/>
    </xf>
    <xf numFmtId="14" fontId="44" fillId="8" borderId="63" xfId="2" applyNumberFormat="1" applyFont="1" applyFill="1" applyBorder="1" applyAlignment="1" applyProtection="1">
      <alignment horizontal="center" wrapText="1"/>
    </xf>
    <xf numFmtId="0" fontId="32" fillId="7" borderId="24" xfId="2" applyFont="1" applyFill="1" applyBorder="1" applyAlignment="1" applyProtection="1">
      <alignment horizontal="center" vertical="center"/>
    </xf>
    <xf numFmtId="0" fontId="32" fillId="7" borderId="19" xfId="2" applyFont="1" applyFill="1" applyBorder="1" applyAlignment="1" applyProtection="1">
      <alignment horizontal="center" vertical="center"/>
    </xf>
    <xf numFmtId="0" fontId="32" fillId="7" borderId="28" xfId="2" applyFont="1" applyFill="1" applyBorder="1" applyAlignment="1" applyProtection="1">
      <alignment horizontal="center" vertical="center"/>
    </xf>
    <xf numFmtId="0" fontId="32" fillId="7" borderId="29" xfId="2" applyFont="1" applyFill="1" applyBorder="1" applyAlignment="1" applyProtection="1">
      <alignment horizontal="center" vertical="center"/>
    </xf>
    <xf numFmtId="3" fontId="33" fillId="7" borderId="25" xfId="2" applyNumberFormat="1" applyFont="1" applyFill="1" applyBorder="1" applyAlignment="1" applyProtection="1">
      <alignment horizontal="center"/>
    </xf>
    <xf numFmtId="3" fontId="33" fillId="7" borderId="30" xfId="2" applyNumberFormat="1" applyFont="1" applyFill="1" applyBorder="1" applyAlignment="1" applyProtection="1">
      <alignment horizontal="center"/>
    </xf>
    <xf numFmtId="3" fontId="33" fillId="7" borderId="26" xfId="2" applyNumberFormat="1" applyFont="1" applyFill="1" applyBorder="1" applyAlignment="1" applyProtection="1">
      <alignment horizontal="center"/>
    </xf>
    <xf numFmtId="3" fontId="33" fillId="7" borderId="31" xfId="2" applyNumberFormat="1" applyFont="1" applyFill="1" applyBorder="1" applyAlignment="1" applyProtection="1">
      <alignment horizontal="center"/>
    </xf>
    <xf numFmtId="0" fontId="30" fillId="5" borderId="23" xfId="2" applyFont="1" applyFill="1" applyBorder="1" applyAlignment="1" applyProtection="1">
      <alignment horizontal="center" vertical="center"/>
    </xf>
    <xf numFmtId="0" fontId="30" fillId="5" borderId="23" xfId="2" applyFont="1" applyFill="1" applyBorder="1" applyAlignment="1" applyProtection="1"/>
    <xf numFmtId="0" fontId="17" fillId="4" borderId="8" xfId="2" applyFont="1" applyFill="1" applyBorder="1" applyAlignment="1" applyProtection="1">
      <alignment horizontal="center" vertical="center"/>
    </xf>
    <xf numFmtId="0" fontId="17" fillId="4" borderId="9" xfId="2" applyFont="1" applyFill="1" applyBorder="1" applyAlignment="1" applyProtection="1">
      <alignment horizontal="center"/>
    </xf>
    <xf numFmtId="0" fontId="17" fillId="4" borderId="10" xfId="2" applyFont="1" applyFill="1" applyBorder="1" applyAlignment="1" applyProtection="1">
      <alignment horizontal="center"/>
    </xf>
    <xf numFmtId="0" fontId="21" fillId="6" borderId="15" xfId="2" applyFont="1" applyFill="1" applyBorder="1" applyAlignment="1" applyProtection="1">
      <alignment horizontal="right" vertical="center"/>
      <protection locked="0"/>
    </xf>
    <xf numFmtId="0" fontId="22" fillId="0" borderId="16" xfId="2" applyFont="1" applyBorder="1" applyAlignment="1" applyProtection="1">
      <protection locked="0"/>
    </xf>
    <xf numFmtId="0" fontId="22" fillId="0" borderId="17" xfId="2" applyFont="1" applyBorder="1" applyAlignment="1" applyProtection="1">
      <protection locked="0"/>
    </xf>
    <xf numFmtId="0" fontId="22" fillId="6" borderId="16" xfId="2" applyFont="1" applyFill="1" applyBorder="1" applyAlignment="1" applyProtection="1">
      <protection locked="0"/>
    </xf>
    <xf numFmtId="0" fontId="22" fillId="6" borderId="22" xfId="2" applyFont="1" applyFill="1" applyBorder="1" applyAlignment="1" applyProtection="1">
      <protection locked="0"/>
    </xf>
    <xf numFmtId="0" fontId="22" fillId="6" borderId="17" xfId="2" applyFont="1" applyFill="1" applyBorder="1" applyAlignment="1" applyProtection="1">
      <protection locked="0"/>
    </xf>
    <xf numFmtId="0" fontId="21" fillId="6" borderId="15" xfId="2" applyFont="1" applyFill="1" applyBorder="1" applyAlignment="1" applyProtection="1">
      <alignment horizontal="right"/>
      <protection locked="0"/>
    </xf>
    <xf numFmtId="0" fontId="21" fillId="6" borderId="16" xfId="2" applyFont="1" applyFill="1" applyBorder="1" applyAlignment="1" applyProtection="1">
      <alignment horizontal="right"/>
      <protection locked="0"/>
    </xf>
    <xf numFmtId="0" fontId="21" fillId="6" borderId="22" xfId="2" applyFont="1" applyFill="1" applyBorder="1" applyAlignment="1" applyProtection="1">
      <alignment horizontal="right"/>
      <protection locked="0"/>
    </xf>
  </cellXfs>
  <cellStyles count="7">
    <cellStyle name="ąA" xfId="2" xr:uid="{00000000-0005-0000-0000-000000000000}"/>
    <cellStyle name="Hypertextový odkaz_Test na ablon_190504_XP" xfId="4" xr:uid="{00000000-0005-0000-0000-000001000000}"/>
    <cellStyle name="Normální" xfId="0" builtinId="0"/>
    <cellStyle name="normální_BIL_VYSP.XLS" xfId="6" xr:uid="{00000000-0005-0000-0000-000003000000}"/>
    <cellStyle name="normální_Klient_plán_PU_max_spojený" xfId="5" xr:uid="{00000000-0005-0000-0000-000004000000}"/>
    <cellStyle name="normální_PrilohaD_OdemP" xfId="3" xr:uid="{00000000-0005-0000-0000-000005000000}"/>
    <cellStyle name="Procenta" xfId="1" builtinId="5"/>
  </cellStyles>
  <dxfs count="2"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17145</xdr:rowOff>
    </xdr:from>
    <xdr:to>
      <xdr:col>7</xdr:col>
      <xdr:colOff>1087084</xdr:colOff>
      <xdr:row>10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7150" y="497205"/>
          <a:ext cx="8063194" cy="5484495"/>
        </a:xfrm>
        <a:prstGeom prst="rect">
          <a:avLst/>
        </a:prstGeom>
        <a:solidFill>
          <a:srgbClr val="FFCC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1) Pro vyplnění požadovaných hodnot slouží </a:t>
          </a:r>
          <a:r>
            <a:rPr lang="cs-CZ" sz="1100" b="1" i="0" strike="noStrike">
              <a:solidFill>
                <a:srgbClr val="000000"/>
              </a:solidFill>
              <a:latin typeface="Arial CE"/>
            </a:rPr>
            <a:t>pouze zeleně označená pole</a:t>
          </a:r>
          <a:r>
            <a:rPr lang="cs-CZ" sz="1100" b="0" i="0" strike="noStrike">
              <a:solidFill>
                <a:srgbClr val="000000"/>
              </a:solidFill>
              <a:latin typeface="Arial CE"/>
            </a:rPr>
            <a:t>, ostatní  pole žadatel  nevyplňuje. Tato pole jsou zamknuta a je tak zabráněno přepisu vzorců a jiných polí. </a:t>
          </a: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2) Žadatel  zpracuje  tabulky (v tis.Kč) ve struktuře  účetních  výkazů (Rozvaha, Výkaz  zisku a ztráty)  a  uvede  požadované  doplňující  údaje.</a:t>
          </a: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3) Požadované údaje zpracuje za předcházející uzavřená</a:t>
          </a:r>
          <a:r>
            <a:rPr lang="cs-CZ" sz="1100" b="1" i="0" strike="noStrike">
              <a:solidFill>
                <a:srgbClr val="000000"/>
              </a:solidFill>
              <a:latin typeface="Arial CE"/>
            </a:rPr>
            <a:t> 2 účetní období (2018 a 2019)</a:t>
          </a:r>
          <a:r>
            <a:rPr lang="cs-CZ" sz="1100" b="0" i="0" strike="noStrike">
              <a:solidFill>
                <a:srgbClr val="000000"/>
              </a:solidFill>
              <a:latin typeface="Arial CE"/>
            </a:rPr>
            <a:t> a </a:t>
          </a:r>
          <a:r>
            <a:rPr lang="cs-CZ" sz="1100" b="1" i="0" strike="noStrike">
              <a:solidFill>
                <a:srgbClr val="000000"/>
              </a:solidFill>
              <a:latin typeface="Arial CE"/>
            </a:rPr>
            <a:t>výhled stávajícího účetního období (konec roku 2020)</a:t>
          </a: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4)</a:t>
          </a:r>
          <a:r>
            <a:rPr lang="cs-CZ" sz="1100" b="1" i="0" strike="noStrike">
              <a:solidFill>
                <a:srgbClr val="000000"/>
              </a:solidFill>
              <a:latin typeface="Arial CE"/>
            </a:rPr>
            <a:t> Žadatel  vyplní  tabulky  ve  tvaru účetních  výkazů.</a:t>
          </a: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4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r>
            <a:rPr lang="cs-CZ" sz="1100" b="0" i="0" strike="noStrike">
              <a:solidFill>
                <a:srgbClr val="000000"/>
              </a:solidFill>
              <a:latin typeface="Arial CE"/>
            </a:rPr>
            <a:t>5) Kontrola vstupních dat: Hlavní kontroly vstupních dat provádí žadatel tím, že pozorně a pečlivě porovnává natypované údaje s údaji zapsaných v použitém zdroji údajů (např. z vyplněných standardních formulářů účetních výkazů, z výpisů z obchodního rejstříku, atd.). Další kontrola (automatická) je realizována prostřednictvím kontrolní buňky. Pomocí této buňky je zjišťována platnost rovnosti aktiv a pasiv, hodnoty aktiv a pasiv musí být totožné. Dále je porovnávána shodnost výsledku hospodaření uváděného v pasivech s výsledkem hospodaření uváděným ve výsledovce. Nesplnění těchto základních podmínek je signalizováno v kontrolní buňce. Kontrola platí až pro vyplnění všech údajů z účetních výkazů za všechna období. V průběhu typování dat nastává signalizace nesplnění kontrolních podmínek v důsledku neúplného vyplnění všech údajů. Kontrola je relevantní až po vyplnění všech údajů.</a:t>
          </a:r>
        </a:p>
        <a:p>
          <a:pPr algn="l" rtl="0">
            <a:defRPr sz="1000"/>
          </a:pPr>
          <a:endParaRPr lang="cs-CZ" sz="1100" b="1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cs-CZ" sz="11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 editAs="oneCell">
    <xdr:from>
      <xdr:col>0</xdr:col>
      <xdr:colOff>91440</xdr:colOff>
      <xdr:row>1</xdr:row>
      <xdr:rowOff>15240</xdr:rowOff>
    </xdr:from>
    <xdr:to>
      <xdr:col>8</xdr:col>
      <xdr:colOff>0</xdr:colOff>
      <xdr:row>4</xdr:row>
      <xdr:rowOff>30480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495300"/>
          <a:ext cx="798576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1"/>
  <sheetViews>
    <sheetView workbookViewId="0">
      <selection activeCell="B13" sqref="B13:H13"/>
    </sheetView>
  </sheetViews>
  <sheetFormatPr defaultColWidth="9.1796875" defaultRowHeight="12.5" x14ac:dyDescent="0.25"/>
  <cols>
    <col min="1" max="1" width="3.81640625" style="14" customWidth="1"/>
    <col min="2" max="7" width="16.453125" style="14" customWidth="1"/>
    <col min="8" max="8" width="16.26953125" style="14" customWidth="1"/>
    <col min="9" max="256" width="9.1796875" style="14"/>
    <col min="257" max="257" width="3.81640625" style="14" customWidth="1"/>
    <col min="258" max="263" width="16.453125" style="14" customWidth="1"/>
    <col min="264" max="264" width="16.26953125" style="14" customWidth="1"/>
    <col min="265" max="512" width="9.1796875" style="14"/>
    <col min="513" max="513" width="3.81640625" style="14" customWidth="1"/>
    <col min="514" max="519" width="16.453125" style="14" customWidth="1"/>
    <col min="520" max="520" width="16.26953125" style="14" customWidth="1"/>
    <col min="521" max="768" width="9.1796875" style="14"/>
    <col min="769" max="769" width="3.81640625" style="14" customWidth="1"/>
    <col min="770" max="775" width="16.453125" style="14" customWidth="1"/>
    <col min="776" max="776" width="16.26953125" style="14" customWidth="1"/>
    <col min="777" max="1024" width="9.1796875" style="14"/>
    <col min="1025" max="1025" width="3.81640625" style="14" customWidth="1"/>
    <col min="1026" max="1031" width="16.453125" style="14" customWidth="1"/>
    <col min="1032" max="1032" width="16.26953125" style="14" customWidth="1"/>
    <col min="1033" max="1280" width="9.1796875" style="14"/>
    <col min="1281" max="1281" width="3.81640625" style="14" customWidth="1"/>
    <col min="1282" max="1287" width="16.453125" style="14" customWidth="1"/>
    <col min="1288" max="1288" width="16.26953125" style="14" customWidth="1"/>
    <col min="1289" max="1536" width="9.1796875" style="14"/>
    <col min="1537" max="1537" width="3.81640625" style="14" customWidth="1"/>
    <col min="1538" max="1543" width="16.453125" style="14" customWidth="1"/>
    <col min="1544" max="1544" width="16.26953125" style="14" customWidth="1"/>
    <col min="1545" max="1792" width="9.1796875" style="14"/>
    <col min="1793" max="1793" width="3.81640625" style="14" customWidth="1"/>
    <col min="1794" max="1799" width="16.453125" style="14" customWidth="1"/>
    <col min="1800" max="1800" width="16.26953125" style="14" customWidth="1"/>
    <col min="1801" max="2048" width="9.1796875" style="14"/>
    <col min="2049" max="2049" width="3.81640625" style="14" customWidth="1"/>
    <col min="2050" max="2055" width="16.453125" style="14" customWidth="1"/>
    <col min="2056" max="2056" width="16.26953125" style="14" customWidth="1"/>
    <col min="2057" max="2304" width="9.1796875" style="14"/>
    <col min="2305" max="2305" width="3.81640625" style="14" customWidth="1"/>
    <col min="2306" max="2311" width="16.453125" style="14" customWidth="1"/>
    <col min="2312" max="2312" width="16.26953125" style="14" customWidth="1"/>
    <col min="2313" max="2560" width="9.1796875" style="14"/>
    <col min="2561" max="2561" width="3.81640625" style="14" customWidth="1"/>
    <col min="2562" max="2567" width="16.453125" style="14" customWidth="1"/>
    <col min="2568" max="2568" width="16.26953125" style="14" customWidth="1"/>
    <col min="2569" max="2816" width="9.1796875" style="14"/>
    <col min="2817" max="2817" width="3.81640625" style="14" customWidth="1"/>
    <col min="2818" max="2823" width="16.453125" style="14" customWidth="1"/>
    <col min="2824" max="2824" width="16.26953125" style="14" customWidth="1"/>
    <col min="2825" max="3072" width="9.1796875" style="14"/>
    <col min="3073" max="3073" width="3.81640625" style="14" customWidth="1"/>
    <col min="3074" max="3079" width="16.453125" style="14" customWidth="1"/>
    <col min="3080" max="3080" width="16.26953125" style="14" customWidth="1"/>
    <col min="3081" max="3328" width="9.1796875" style="14"/>
    <col min="3329" max="3329" width="3.81640625" style="14" customWidth="1"/>
    <col min="3330" max="3335" width="16.453125" style="14" customWidth="1"/>
    <col min="3336" max="3336" width="16.26953125" style="14" customWidth="1"/>
    <col min="3337" max="3584" width="9.1796875" style="14"/>
    <col min="3585" max="3585" width="3.81640625" style="14" customWidth="1"/>
    <col min="3586" max="3591" width="16.453125" style="14" customWidth="1"/>
    <col min="3592" max="3592" width="16.26953125" style="14" customWidth="1"/>
    <col min="3593" max="3840" width="9.1796875" style="14"/>
    <col min="3841" max="3841" width="3.81640625" style="14" customWidth="1"/>
    <col min="3842" max="3847" width="16.453125" style="14" customWidth="1"/>
    <col min="3848" max="3848" width="16.26953125" style="14" customWidth="1"/>
    <col min="3849" max="4096" width="9.1796875" style="14"/>
    <col min="4097" max="4097" width="3.81640625" style="14" customWidth="1"/>
    <col min="4098" max="4103" width="16.453125" style="14" customWidth="1"/>
    <col min="4104" max="4104" width="16.26953125" style="14" customWidth="1"/>
    <col min="4105" max="4352" width="9.1796875" style="14"/>
    <col min="4353" max="4353" width="3.81640625" style="14" customWidth="1"/>
    <col min="4354" max="4359" width="16.453125" style="14" customWidth="1"/>
    <col min="4360" max="4360" width="16.26953125" style="14" customWidth="1"/>
    <col min="4361" max="4608" width="9.1796875" style="14"/>
    <col min="4609" max="4609" width="3.81640625" style="14" customWidth="1"/>
    <col min="4610" max="4615" width="16.453125" style="14" customWidth="1"/>
    <col min="4616" max="4616" width="16.26953125" style="14" customWidth="1"/>
    <col min="4617" max="4864" width="9.1796875" style="14"/>
    <col min="4865" max="4865" width="3.81640625" style="14" customWidth="1"/>
    <col min="4866" max="4871" width="16.453125" style="14" customWidth="1"/>
    <col min="4872" max="4872" width="16.26953125" style="14" customWidth="1"/>
    <col min="4873" max="5120" width="9.1796875" style="14"/>
    <col min="5121" max="5121" width="3.81640625" style="14" customWidth="1"/>
    <col min="5122" max="5127" width="16.453125" style="14" customWidth="1"/>
    <col min="5128" max="5128" width="16.26953125" style="14" customWidth="1"/>
    <col min="5129" max="5376" width="9.1796875" style="14"/>
    <col min="5377" max="5377" width="3.81640625" style="14" customWidth="1"/>
    <col min="5378" max="5383" width="16.453125" style="14" customWidth="1"/>
    <col min="5384" max="5384" width="16.26953125" style="14" customWidth="1"/>
    <col min="5385" max="5632" width="9.1796875" style="14"/>
    <col min="5633" max="5633" width="3.81640625" style="14" customWidth="1"/>
    <col min="5634" max="5639" width="16.453125" style="14" customWidth="1"/>
    <col min="5640" max="5640" width="16.26953125" style="14" customWidth="1"/>
    <col min="5641" max="5888" width="9.1796875" style="14"/>
    <col min="5889" max="5889" width="3.81640625" style="14" customWidth="1"/>
    <col min="5890" max="5895" width="16.453125" style="14" customWidth="1"/>
    <col min="5896" max="5896" width="16.26953125" style="14" customWidth="1"/>
    <col min="5897" max="6144" width="9.1796875" style="14"/>
    <col min="6145" max="6145" width="3.81640625" style="14" customWidth="1"/>
    <col min="6146" max="6151" width="16.453125" style="14" customWidth="1"/>
    <col min="6152" max="6152" width="16.26953125" style="14" customWidth="1"/>
    <col min="6153" max="6400" width="9.1796875" style="14"/>
    <col min="6401" max="6401" width="3.81640625" style="14" customWidth="1"/>
    <col min="6402" max="6407" width="16.453125" style="14" customWidth="1"/>
    <col min="6408" max="6408" width="16.26953125" style="14" customWidth="1"/>
    <col min="6409" max="6656" width="9.1796875" style="14"/>
    <col min="6657" max="6657" width="3.81640625" style="14" customWidth="1"/>
    <col min="6658" max="6663" width="16.453125" style="14" customWidth="1"/>
    <col min="6664" max="6664" width="16.26953125" style="14" customWidth="1"/>
    <col min="6665" max="6912" width="9.1796875" style="14"/>
    <col min="6913" max="6913" width="3.81640625" style="14" customWidth="1"/>
    <col min="6914" max="6919" width="16.453125" style="14" customWidth="1"/>
    <col min="6920" max="6920" width="16.26953125" style="14" customWidth="1"/>
    <col min="6921" max="7168" width="9.1796875" style="14"/>
    <col min="7169" max="7169" width="3.81640625" style="14" customWidth="1"/>
    <col min="7170" max="7175" width="16.453125" style="14" customWidth="1"/>
    <col min="7176" max="7176" width="16.26953125" style="14" customWidth="1"/>
    <col min="7177" max="7424" width="9.1796875" style="14"/>
    <col min="7425" max="7425" width="3.81640625" style="14" customWidth="1"/>
    <col min="7426" max="7431" width="16.453125" style="14" customWidth="1"/>
    <col min="7432" max="7432" width="16.26953125" style="14" customWidth="1"/>
    <col min="7433" max="7680" width="9.1796875" style="14"/>
    <col min="7681" max="7681" width="3.81640625" style="14" customWidth="1"/>
    <col min="7682" max="7687" width="16.453125" style="14" customWidth="1"/>
    <col min="7688" max="7688" width="16.26953125" style="14" customWidth="1"/>
    <col min="7689" max="7936" width="9.1796875" style="14"/>
    <col min="7937" max="7937" width="3.81640625" style="14" customWidth="1"/>
    <col min="7938" max="7943" width="16.453125" style="14" customWidth="1"/>
    <col min="7944" max="7944" width="16.26953125" style="14" customWidth="1"/>
    <col min="7945" max="8192" width="9.1796875" style="14"/>
    <col min="8193" max="8193" width="3.81640625" style="14" customWidth="1"/>
    <col min="8194" max="8199" width="16.453125" style="14" customWidth="1"/>
    <col min="8200" max="8200" width="16.26953125" style="14" customWidth="1"/>
    <col min="8201" max="8448" width="9.1796875" style="14"/>
    <col min="8449" max="8449" width="3.81640625" style="14" customWidth="1"/>
    <col min="8450" max="8455" width="16.453125" style="14" customWidth="1"/>
    <col min="8456" max="8456" width="16.26953125" style="14" customWidth="1"/>
    <col min="8457" max="8704" width="9.1796875" style="14"/>
    <col min="8705" max="8705" width="3.81640625" style="14" customWidth="1"/>
    <col min="8706" max="8711" width="16.453125" style="14" customWidth="1"/>
    <col min="8712" max="8712" width="16.26953125" style="14" customWidth="1"/>
    <col min="8713" max="8960" width="9.1796875" style="14"/>
    <col min="8961" max="8961" width="3.81640625" style="14" customWidth="1"/>
    <col min="8962" max="8967" width="16.453125" style="14" customWidth="1"/>
    <col min="8968" max="8968" width="16.26953125" style="14" customWidth="1"/>
    <col min="8969" max="9216" width="9.1796875" style="14"/>
    <col min="9217" max="9217" width="3.81640625" style="14" customWidth="1"/>
    <col min="9218" max="9223" width="16.453125" style="14" customWidth="1"/>
    <col min="9224" max="9224" width="16.26953125" style="14" customWidth="1"/>
    <col min="9225" max="9472" width="9.1796875" style="14"/>
    <col min="9473" max="9473" width="3.81640625" style="14" customWidth="1"/>
    <col min="9474" max="9479" width="16.453125" style="14" customWidth="1"/>
    <col min="9480" max="9480" width="16.26953125" style="14" customWidth="1"/>
    <col min="9481" max="9728" width="9.1796875" style="14"/>
    <col min="9729" max="9729" width="3.81640625" style="14" customWidth="1"/>
    <col min="9730" max="9735" width="16.453125" style="14" customWidth="1"/>
    <col min="9736" max="9736" width="16.26953125" style="14" customWidth="1"/>
    <col min="9737" max="9984" width="9.1796875" style="14"/>
    <col min="9985" max="9985" width="3.81640625" style="14" customWidth="1"/>
    <col min="9986" max="9991" width="16.453125" style="14" customWidth="1"/>
    <col min="9992" max="9992" width="16.26953125" style="14" customWidth="1"/>
    <col min="9993" max="10240" width="9.1796875" style="14"/>
    <col min="10241" max="10241" width="3.81640625" style="14" customWidth="1"/>
    <col min="10242" max="10247" width="16.453125" style="14" customWidth="1"/>
    <col min="10248" max="10248" width="16.26953125" style="14" customWidth="1"/>
    <col min="10249" max="10496" width="9.1796875" style="14"/>
    <col min="10497" max="10497" width="3.81640625" style="14" customWidth="1"/>
    <col min="10498" max="10503" width="16.453125" style="14" customWidth="1"/>
    <col min="10504" max="10504" width="16.26953125" style="14" customWidth="1"/>
    <col min="10505" max="10752" width="9.1796875" style="14"/>
    <col min="10753" max="10753" width="3.81640625" style="14" customWidth="1"/>
    <col min="10754" max="10759" width="16.453125" style="14" customWidth="1"/>
    <col min="10760" max="10760" width="16.26953125" style="14" customWidth="1"/>
    <col min="10761" max="11008" width="9.1796875" style="14"/>
    <col min="11009" max="11009" width="3.81640625" style="14" customWidth="1"/>
    <col min="11010" max="11015" width="16.453125" style="14" customWidth="1"/>
    <col min="11016" max="11016" width="16.26953125" style="14" customWidth="1"/>
    <col min="11017" max="11264" width="9.1796875" style="14"/>
    <col min="11265" max="11265" width="3.81640625" style="14" customWidth="1"/>
    <col min="11266" max="11271" width="16.453125" style="14" customWidth="1"/>
    <col min="11272" max="11272" width="16.26953125" style="14" customWidth="1"/>
    <col min="11273" max="11520" width="9.1796875" style="14"/>
    <col min="11521" max="11521" width="3.81640625" style="14" customWidth="1"/>
    <col min="11522" max="11527" width="16.453125" style="14" customWidth="1"/>
    <col min="11528" max="11528" width="16.26953125" style="14" customWidth="1"/>
    <col min="11529" max="11776" width="9.1796875" style="14"/>
    <col min="11777" max="11777" width="3.81640625" style="14" customWidth="1"/>
    <col min="11778" max="11783" width="16.453125" style="14" customWidth="1"/>
    <col min="11784" max="11784" width="16.26953125" style="14" customWidth="1"/>
    <col min="11785" max="12032" width="9.1796875" style="14"/>
    <col min="12033" max="12033" width="3.81640625" style="14" customWidth="1"/>
    <col min="12034" max="12039" width="16.453125" style="14" customWidth="1"/>
    <col min="12040" max="12040" width="16.26953125" style="14" customWidth="1"/>
    <col min="12041" max="12288" width="9.1796875" style="14"/>
    <col min="12289" max="12289" width="3.81640625" style="14" customWidth="1"/>
    <col min="12290" max="12295" width="16.453125" style="14" customWidth="1"/>
    <col min="12296" max="12296" width="16.26953125" style="14" customWidth="1"/>
    <col min="12297" max="12544" width="9.1796875" style="14"/>
    <col min="12545" max="12545" width="3.81640625" style="14" customWidth="1"/>
    <col min="12546" max="12551" width="16.453125" style="14" customWidth="1"/>
    <col min="12552" max="12552" width="16.26953125" style="14" customWidth="1"/>
    <col min="12553" max="12800" width="9.1796875" style="14"/>
    <col min="12801" max="12801" width="3.81640625" style="14" customWidth="1"/>
    <col min="12802" max="12807" width="16.453125" style="14" customWidth="1"/>
    <col min="12808" max="12808" width="16.26953125" style="14" customWidth="1"/>
    <col min="12809" max="13056" width="9.1796875" style="14"/>
    <col min="13057" max="13057" width="3.81640625" style="14" customWidth="1"/>
    <col min="13058" max="13063" width="16.453125" style="14" customWidth="1"/>
    <col min="13064" max="13064" width="16.26953125" style="14" customWidth="1"/>
    <col min="13065" max="13312" width="9.1796875" style="14"/>
    <col min="13313" max="13313" width="3.81640625" style="14" customWidth="1"/>
    <col min="13314" max="13319" width="16.453125" style="14" customWidth="1"/>
    <col min="13320" max="13320" width="16.26953125" style="14" customWidth="1"/>
    <col min="13321" max="13568" width="9.1796875" style="14"/>
    <col min="13569" max="13569" width="3.81640625" style="14" customWidth="1"/>
    <col min="13570" max="13575" width="16.453125" style="14" customWidth="1"/>
    <col min="13576" max="13576" width="16.26953125" style="14" customWidth="1"/>
    <col min="13577" max="13824" width="9.1796875" style="14"/>
    <col min="13825" max="13825" width="3.81640625" style="14" customWidth="1"/>
    <col min="13826" max="13831" width="16.453125" style="14" customWidth="1"/>
    <col min="13832" max="13832" width="16.26953125" style="14" customWidth="1"/>
    <col min="13833" max="14080" width="9.1796875" style="14"/>
    <col min="14081" max="14081" width="3.81640625" style="14" customWidth="1"/>
    <col min="14082" max="14087" width="16.453125" style="14" customWidth="1"/>
    <col min="14088" max="14088" width="16.26953125" style="14" customWidth="1"/>
    <col min="14089" max="14336" width="9.1796875" style="14"/>
    <col min="14337" max="14337" width="3.81640625" style="14" customWidth="1"/>
    <col min="14338" max="14343" width="16.453125" style="14" customWidth="1"/>
    <col min="14344" max="14344" width="16.26953125" style="14" customWidth="1"/>
    <col min="14345" max="14592" width="9.1796875" style="14"/>
    <col min="14593" max="14593" width="3.81640625" style="14" customWidth="1"/>
    <col min="14594" max="14599" width="16.453125" style="14" customWidth="1"/>
    <col min="14600" max="14600" width="16.26953125" style="14" customWidth="1"/>
    <col min="14601" max="14848" width="9.1796875" style="14"/>
    <col min="14849" max="14849" width="3.81640625" style="14" customWidth="1"/>
    <col min="14850" max="14855" width="16.453125" style="14" customWidth="1"/>
    <col min="14856" max="14856" width="16.26953125" style="14" customWidth="1"/>
    <col min="14857" max="15104" width="9.1796875" style="14"/>
    <col min="15105" max="15105" width="3.81640625" style="14" customWidth="1"/>
    <col min="15106" max="15111" width="16.453125" style="14" customWidth="1"/>
    <col min="15112" max="15112" width="16.26953125" style="14" customWidth="1"/>
    <col min="15113" max="15360" width="9.1796875" style="14"/>
    <col min="15361" max="15361" width="3.81640625" style="14" customWidth="1"/>
    <col min="15362" max="15367" width="16.453125" style="14" customWidth="1"/>
    <col min="15368" max="15368" width="16.26953125" style="14" customWidth="1"/>
    <col min="15369" max="15616" width="9.1796875" style="14"/>
    <col min="15617" max="15617" width="3.81640625" style="14" customWidth="1"/>
    <col min="15618" max="15623" width="16.453125" style="14" customWidth="1"/>
    <col min="15624" max="15624" width="16.26953125" style="14" customWidth="1"/>
    <col min="15625" max="15872" width="9.1796875" style="14"/>
    <col min="15873" max="15873" width="3.81640625" style="14" customWidth="1"/>
    <col min="15874" max="15879" width="16.453125" style="14" customWidth="1"/>
    <col min="15880" max="15880" width="16.26953125" style="14" customWidth="1"/>
    <col min="15881" max="16128" width="9.1796875" style="14"/>
    <col min="16129" max="16129" width="3.81640625" style="14" customWidth="1"/>
    <col min="16130" max="16135" width="16.453125" style="14" customWidth="1"/>
    <col min="16136" max="16136" width="16.26953125" style="14" customWidth="1"/>
    <col min="16137" max="16384" width="9.1796875" style="14"/>
  </cols>
  <sheetData>
    <row r="1" spans="1:17" s="3" customFormat="1" ht="38.25" customHeight="1" x14ac:dyDescent="0.25">
      <c r="A1" s="266" t="s">
        <v>0</v>
      </c>
      <c r="B1" s="266"/>
      <c r="C1" s="266"/>
      <c r="D1" s="266"/>
      <c r="E1" s="266"/>
      <c r="F1" s="266"/>
      <c r="G1" s="266"/>
      <c r="H1" s="267"/>
      <c r="I1" s="1"/>
      <c r="J1" s="1"/>
      <c r="K1" s="1"/>
      <c r="L1" s="1"/>
      <c r="M1" s="1"/>
      <c r="N1" s="2"/>
      <c r="O1" s="2"/>
      <c r="P1" s="2"/>
      <c r="Q1" s="2"/>
    </row>
    <row r="2" spans="1:17" s="8" customFormat="1" ht="121.75" customHeight="1" x14ac:dyDescent="0.25">
      <c r="A2" s="4"/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7"/>
      <c r="O2" s="7"/>
      <c r="P2" s="7"/>
      <c r="Q2" s="7"/>
    </row>
    <row r="3" spans="1:17" s="10" customFormat="1" ht="45" customHeight="1" x14ac:dyDescent="0.35">
      <c r="A3" s="265"/>
      <c r="B3" s="264"/>
      <c r="C3" s="264"/>
      <c r="D3" s="264"/>
      <c r="E3" s="264"/>
      <c r="F3" s="264"/>
      <c r="G3" s="264"/>
      <c r="H3" s="264"/>
      <c r="I3" s="9"/>
      <c r="J3" s="9"/>
      <c r="K3" s="9"/>
      <c r="L3" s="9"/>
      <c r="M3" s="9"/>
    </row>
    <row r="4" spans="1:17" s="10" customFormat="1" ht="22.75" customHeight="1" x14ac:dyDescent="0.35">
      <c r="A4" s="268"/>
      <c r="B4" s="269"/>
      <c r="C4" s="269"/>
      <c r="D4" s="269"/>
      <c r="E4" s="269"/>
      <c r="F4" s="269"/>
      <c r="G4" s="269"/>
      <c r="H4" s="270"/>
      <c r="I4" s="9"/>
      <c r="J4" s="9"/>
      <c r="K4" s="9"/>
      <c r="L4" s="9"/>
      <c r="M4" s="9"/>
    </row>
    <row r="5" spans="1:17" s="10" customFormat="1" ht="32.25" customHeight="1" x14ac:dyDescent="0.35">
      <c r="A5" s="265"/>
      <c r="B5" s="264"/>
      <c r="C5" s="264"/>
      <c r="D5" s="264"/>
      <c r="E5" s="264"/>
      <c r="F5" s="264"/>
      <c r="G5" s="264"/>
      <c r="H5" s="264"/>
      <c r="I5" s="9"/>
      <c r="J5" s="9"/>
      <c r="K5" s="9"/>
      <c r="L5" s="9"/>
      <c r="M5" s="9"/>
    </row>
    <row r="6" spans="1:17" s="10" customFormat="1" ht="28.5" customHeight="1" x14ac:dyDescent="0.35">
      <c r="A6" s="265"/>
      <c r="B6" s="264"/>
      <c r="C6" s="264"/>
      <c r="D6" s="264"/>
      <c r="E6" s="264"/>
      <c r="F6" s="264"/>
      <c r="G6" s="264"/>
      <c r="H6" s="264"/>
      <c r="I6" s="9"/>
      <c r="J6" s="9"/>
      <c r="K6" s="9"/>
      <c r="L6" s="9"/>
      <c r="M6" s="9"/>
    </row>
    <row r="7" spans="1:17" s="10" customFormat="1" ht="45" customHeight="1" x14ac:dyDescent="0.35">
      <c r="A7" s="271"/>
      <c r="B7" s="272"/>
      <c r="C7" s="272"/>
      <c r="D7" s="272"/>
      <c r="E7" s="272"/>
      <c r="F7" s="272"/>
      <c r="G7" s="272"/>
      <c r="H7" s="273"/>
      <c r="I7" s="9"/>
      <c r="J7" s="9"/>
      <c r="K7" s="9"/>
      <c r="L7" s="9"/>
      <c r="M7" s="9"/>
    </row>
    <row r="8" spans="1:17" s="10" customFormat="1" ht="25.5" customHeight="1" x14ac:dyDescent="0.35">
      <c r="A8" s="274"/>
      <c r="B8" s="272"/>
      <c r="C8" s="272"/>
      <c r="D8" s="272"/>
      <c r="E8" s="272"/>
      <c r="F8" s="272"/>
      <c r="G8" s="272"/>
      <c r="H8" s="273"/>
      <c r="I8" s="9"/>
      <c r="J8" s="9"/>
      <c r="K8" s="9"/>
      <c r="L8" s="9"/>
      <c r="M8" s="9"/>
    </row>
    <row r="9" spans="1:17" s="10" customFormat="1" ht="78" customHeight="1" x14ac:dyDescent="0.35">
      <c r="A9" s="275"/>
      <c r="B9" s="276"/>
      <c r="C9" s="276"/>
      <c r="D9" s="276"/>
      <c r="E9" s="276"/>
      <c r="F9" s="276"/>
      <c r="G9" s="276"/>
      <c r="H9" s="277"/>
      <c r="I9" s="9"/>
      <c r="J9" s="9"/>
      <c r="K9" s="9"/>
      <c r="L9" s="9"/>
      <c r="M9" s="9"/>
    </row>
    <row r="10" spans="1:17" s="10" customFormat="1" ht="37" customHeight="1" x14ac:dyDescent="0.35">
      <c r="A10" s="265"/>
      <c r="B10" s="264"/>
      <c r="C10" s="264"/>
      <c r="D10" s="264"/>
      <c r="E10" s="264"/>
      <c r="F10" s="264"/>
      <c r="G10" s="264"/>
      <c r="H10" s="264"/>
      <c r="I10" s="9"/>
      <c r="J10" s="9"/>
      <c r="K10" s="9"/>
      <c r="L10" s="9"/>
      <c r="M10" s="9"/>
    </row>
    <row r="11" spans="1:17" s="10" customFormat="1" ht="40.75" customHeight="1" x14ac:dyDescent="0.35">
      <c r="A11" s="278"/>
      <c r="B11" s="279"/>
      <c r="C11" s="279"/>
      <c r="D11" s="279"/>
      <c r="E11" s="279"/>
      <c r="F11" s="279"/>
      <c r="G11" s="279"/>
      <c r="H11" s="279"/>
      <c r="I11" s="9"/>
      <c r="J11" s="9"/>
      <c r="K11" s="9"/>
      <c r="L11" s="9"/>
      <c r="M11" s="9"/>
    </row>
    <row r="12" spans="1:17" s="10" customFormat="1" ht="32.25" customHeight="1" x14ac:dyDescent="0.35">
      <c r="A12" s="265"/>
      <c r="B12" s="264"/>
      <c r="C12" s="264"/>
      <c r="D12" s="264"/>
      <c r="E12" s="264"/>
      <c r="F12" s="264"/>
      <c r="G12" s="264"/>
      <c r="H12" s="264"/>
      <c r="I12" s="9"/>
      <c r="J12" s="9"/>
      <c r="K12" s="9"/>
      <c r="L12" s="9"/>
      <c r="M12" s="9"/>
    </row>
    <row r="13" spans="1:17" s="10" customFormat="1" ht="17.25" customHeight="1" x14ac:dyDescent="0.35">
      <c r="A13" s="11"/>
      <c r="B13" s="264"/>
      <c r="C13" s="264"/>
      <c r="D13" s="264"/>
      <c r="E13" s="264"/>
      <c r="F13" s="264"/>
      <c r="G13" s="264"/>
      <c r="H13" s="264"/>
      <c r="I13" s="9"/>
      <c r="J13" s="9"/>
      <c r="K13" s="9"/>
      <c r="L13" s="9"/>
      <c r="M13" s="9"/>
    </row>
    <row r="14" spans="1:17" s="10" customFormat="1" ht="17.25" customHeight="1" x14ac:dyDescent="0.35">
      <c r="A14" s="11"/>
      <c r="B14" s="264"/>
      <c r="C14" s="264"/>
      <c r="D14" s="264"/>
      <c r="E14" s="264"/>
      <c r="F14" s="264"/>
      <c r="G14" s="264"/>
      <c r="H14" s="264"/>
      <c r="I14" s="9"/>
      <c r="J14" s="9"/>
      <c r="K14" s="9"/>
      <c r="L14" s="9"/>
      <c r="M14" s="9"/>
    </row>
    <row r="15" spans="1:17" s="10" customFormat="1" ht="39" customHeight="1" x14ac:dyDescent="0.35">
      <c r="A15" s="265"/>
      <c r="B15" s="264"/>
      <c r="C15" s="264"/>
      <c r="D15" s="264"/>
      <c r="E15" s="264"/>
      <c r="F15" s="264"/>
      <c r="G15" s="264"/>
      <c r="H15" s="264"/>
      <c r="I15" s="9"/>
      <c r="J15" s="9"/>
      <c r="K15" s="9"/>
      <c r="L15" s="9"/>
      <c r="M15" s="9"/>
    </row>
    <row r="16" spans="1:17" s="10" customFormat="1" ht="17.25" customHeight="1" x14ac:dyDescent="0.35">
      <c r="A16" s="260"/>
      <c r="B16" s="261"/>
      <c r="C16" s="261"/>
      <c r="D16" s="262"/>
      <c r="E16" s="263"/>
      <c r="F16" s="263"/>
      <c r="G16" s="263"/>
      <c r="H16" s="263"/>
      <c r="I16" s="12"/>
      <c r="J16" s="9"/>
      <c r="K16" s="9"/>
      <c r="L16" s="9"/>
      <c r="M16" s="9"/>
    </row>
    <row r="17" spans="1:13" s="10" customFormat="1" ht="17.25" customHeight="1" x14ac:dyDescent="0.35">
      <c r="A17" s="260"/>
      <c r="B17" s="261"/>
      <c r="C17" s="261"/>
      <c r="D17" s="262"/>
      <c r="E17" s="263"/>
      <c r="F17" s="263"/>
      <c r="G17" s="263"/>
      <c r="H17" s="263"/>
      <c r="I17" s="12"/>
      <c r="J17" s="9"/>
      <c r="K17" s="9"/>
      <c r="L17" s="9"/>
      <c r="M17" s="9"/>
    </row>
    <row r="18" spans="1:13" s="10" customFormat="1" ht="17.25" customHeight="1" x14ac:dyDescent="0.35">
      <c r="A18" s="260"/>
      <c r="B18" s="261"/>
      <c r="C18" s="261"/>
      <c r="D18" s="262"/>
      <c r="E18" s="263"/>
      <c r="F18" s="263"/>
      <c r="G18" s="263"/>
      <c r="H18" s="263"/>
      <c r="I18" s="12"/>
      <c r="J18" s="9"/>
      <c r="K18" s="9"/>
      <c r="L18" s="9"/>
      <c r="M18" s="9"/>
    </row>
    <row r="19" spans="1:13" s="10" customFormat="1" ht="17.25" customHeight="1" x14ac:dyDescent="0.35">
      <c r="A19" s="260"/>
      <c r="B19" s="261"/>
      <c r="C19" s="261"/>
      <c r="D19" s="262"/>
      <c r="E19" s="263"/>
      <c r="F19" s="263"/>
      <c r="G19" s="263"/>
      <c r="H19" s="263"/>
      <c r="I19" s="12"/>
      <c r="J19" s="9"/>
      <c r="K19" s="9"/>
      <c r="L19" s="9"/>
      <c r="M19" s="9"/>
    </row>
    <row r="20" spans="1:13" s="10" customFormat="1" ht="17.25" customHeight="1" x14ac:dyDescent="0.35">
      <c r="A20" s="260"/>
      <c r="B20" s="261"/>
      <c r="C20" s="261"/>
      <c r="D20" s="262"/>
      <c r="E20" s="263"/>
      <c r="F20" s="263"/>
      <c r="G20" s="263"/>
      <c r="H20" s="263"/>
      <c r="I20" s="12"/>
      <c r="J20" s="9"/>
      <c r="K20" s="9"/>
      <c r="L20" s="9"/>
      <c r="M20" s="9"/>
    </row>
    <row r="21" spans="1:1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</sheetData>
  <sheetProtection sheet="1" objects="1" scenarios="1"/>
  <mergeCells count="24">
    <mergeCell ref="B13:H13"/>
    <mergeCell ref="A1:H1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B14:H14"/>
    <mergeCell ref="A15:H15"/>
    <mergeCell ref="A16:C16"/>
    <mergeCell ref="D16:H16"/>
    <mergeCell ref="A17:C17"/>
    <mergeCell ref="D17:H17"/>
    <mergeCell ref="A18:C18"/>
    <mergeCell ref="D18:H18"/>
    <mergeCell ref="A19:C19"/>
    <mergeCell ref="D19:H19"/>
    <mergeCell ref="A20:C20"/>
    <mergeCell ref="D20:H20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37"/>
  <sheetViews>
    <sheetView tabSelected="1" topLeftCell="A160" workbookViewId="0">
      <selection activeCell="K17" sqref="K17"/>
    </sheetView>
  </sheetViews>
  <sheetFormatPr defaultRowHeight="14.5" x14ac:dyDescent="0.35"/>
  <cols>
    <col min="1" max="1" width="2.26953125" style="161" customWidth="1"/>
    <col min="2" max="2" width="8.54296875" style="161" customWidth="1"/>
    <col min="3" max="3" width="54.1796875" style="161" customWidth="1"/>
    <col min="4" max="4" width="45.453125" style="161" customWidth="1"/>
    <col min="5" max="5" width="17.81640625" style="161" customWidth="1"/>
    <col min="6" max="6" width="10.81640625" style="161" customWidth="1"/>
    <col min="7" max="7" width="22.81640625" style="161" customWidth="1"/>
    <col min="8" max="8" width="11" style="161" hidden="1" customWidth="1"/>
    <col min="9" max="11" width="13.7265625" style="161" customWidth="1"/>
    <col min="12" max="12" width="20.453125" style="161" customWidth="1"/>
    <col min="13" max="13" width="9.453125" style="161" hidden="1" customWidth="1"/>
    <col min="14" max="15" width="9.1796875" style="161"/>
    <col min="16" max="17" width="16.26953125" style="161" hidden="1" customWidth="1"/>
    <col min="18" max="256" width="9.1796875" style="161"/>
    <col min="257" max="257" width="3.453125" style="161" customWidth="1"/>
    <col min="258" max="258" width="8.54296875" style="161" customWidth="1"/>
    <col min="259" max="259" width="54.1796875" style="161" customWidth="1"/>
    <col min="260" max="260" width="45.453125" style="161" customWidth="1"/>
    <col min="261" max="261" width="17.81640625" style="161" customWidth="1"/>
    <col min="262" max="262" width="10.81640625" style="161" customWidth="1"/>
    <col min="263" max="263" width="22.81640625" style="161" customWidth="1"/>
    <col min="264" max="264" width="0" style="161" hidden="1" customWidth="1"/>
    <col min="265" max="267" width="13.7265625" style="161" customWidth="1"/>
    <col min="268" max="268" width="20.453125" style="161" customWidth="1"/>
    <col min="269" max="269" width="0" style="161" hidden="1" customWidth="1"/>
    <col min="270" max="512" width="9.1796875" style="161"/>
    <col min="513" max="513" width="3.453125" style="161" customWidth="1"/>
    <col min="514" max="514" width="8.54296875" style="161" customWidth="1"/>
    <col min="515" max="515" width="54.1796875" style="161" customWidth="1"/>
    <col min="516" max="516" width="45.453125" style="161" customWidth="1"/>
    <col min="517" max="517" width="17.81640625" style="161" customWidth="1"/>
    <col min="518" max="518" width="10.81640625" style="161" customWidth="1"/>
    <col min="519" max="519" width="22.81640625" style="161" customWidth="1"/>
    <col min="520" max="520" width="0" style="161" hidden="1" customWidth="1"/>
    <col min="521" max="523" width="13.7265625" style="161" customWidth="1"/>
    <col min="524" max="524" width="20.453125" style="161" customWidth="1"/>
    <col min="525" max="525" width="0" style="161" hidden="1" customWidth="1"/>
    <col min="526" max="768" width="9.1796875" style="161"/>
    <col min="769" max="769" width="3.453125" style="161" customWidth="1"/>
    <col min="770" max="770" width="8.54296875" style="161" customWidth="1"/>
    <col min="771" max="771" width="54.1796875" style="161" customWidth="1"/>
    <col min="772" max="772" width="45.453125" style="161" customWidth="1"/>
    <col min="773" max="773" width="17.81640625" style="161" customWidth="1"/>
    <col min="774" max="774" width="10.81640625" style="161" customWidth="1"/>
    <col min="775" max="775" width="22.81640625" style="161" customWidth="1"/>
    <col min="776" max="776" width="0" style="161" hidden="1" customWidth="1"/>
    <col min="777" max="779" width="13.7265625" style="161" customWidth="1"/>
    <col min="780" max="780" width="20.453125" style="161" customWidth="1"/>
    <col min="781" max="781" width="0" style="161" hidden="1" customWidth="1"/>
    <col min="782" max="1024" width="9.1796875" style="161"/>
    <col min="1025" max="1025" width="3.453125" style="161" customWidth="1"/>
    <col min="1026" max="1026" width="8.54296875" style="161" customWidth="1"/>
    <col min="1027" max="1027" width="54.1796875" style="161" customWidth="1"/>
    <col min="1028" max="1028" width="45.453125" style="161" customWidth="1"/>
    <col min="1029" max="1029" width="17.81640625" style="161" customWidth="1"/>
    <col min="1030" max="1030" width="10.81640625" style="161" customWidth="1"/>
    <col min="1031" max="1031" width="22.81640625" style="161" customWidth="1"/>
    <col min="1032" max="1032" width="0" style="161" hidden="1" customWidth="1"/>
    <col min="1033" max="1035" width="13.7265625" style="161" customWidth="1"/>
    <col min="1036" max="1036" width="20.453125" style="161" customWidth="1"/>
    <col min="1037" max="1037" width="0" style="161" hidden="1" customWidth="1"/>
    <col min="1038" max="1280" width="9.1796875" style="161"/>
    <col min="1281" max="1281" width="3.453125" style="161" customWidth="1"/>
    <col min="1282" max="1282" width="8.54296875" style="161" customWidth="1"/>
    <col min="1283" max="1283" width="54.1796875" style="161" customWidth="1"/>
    <col min="1284" max="1284" width="45.453125" style="161" customWidth="1"/>
    <col min="1285" max="1285" width="17.81640625" style="161" customWidth="1"/>
    <col min="1286" max="1286" width="10.81640625" style="161" customWidth="1"/>
    <col min="1287" max="1287" width="22.81640625" style="161" customWidth="1"/>
    <col min="1288" max="1288" width="0" style="161" hidden="1" customWidth="1"/>
    <col min="1289" max="1291" width="13.7265625" style="161" customWidth="1"/>
    <col min="1292" max="1292" width="20.453125" style="161" customWidth="1"/>
    <col min="1293" max="1293" width="0" style="161" hidden="1" customWidth="1"/>
    <col min="1294" max="1536" width="9.1796875" style="161"/>
    <col min="1537" max="1537" width="3.453125" style="161" customWidth="1"/>
    <col min="1538" max="1538" width="8.54296875" style="161" customWidth="1"/>
    <col min="1539" max="1539" width="54.1796875" style="161" customWidth="1"/>
    <col min="1540" max="1540" width="45.453125" style="161" customWidth="1"/>
    <col min="1541" max="1541" width="17.81640625" style="161" customWidth="1"/>
    <col min="1542" max="1542" width="10.81640625" style="161" customWidth="1"/>
    <col min="1543" max="1543" width="22.81640625" style="161" customWidth="1"/>
    <col min="1544" max="1544" width="0" style="161" hidden="1" customWidth="1"/>
    <col min="1545" max="1547" width="13.7265625" style="161" customWidth="1"/>
    <col min="1548" max="1548" width="20.453125" style="161" customWidth="1"/>
    <col min="1549" max="1549" width="0" style="161" hidden="1" customWidth="1"/>
    <col min="1550" max="1792" width="9.1796875" style="161"/>
    <col min="1793" max="1793" width="3.453125" style="161" customWidth="1"/>
    <col min="1794" max="1794" width="8.54296875" style="161" customWidth="1"/>
    <col min="1795" max="1795" width="54.1796875" style="161" customWidth="1"/>
    <col min="1796" max="1796" width="45.453125" style="161" customWidth="1"/>
    <col min="1797" max="1797" width="17.81640625" style="161" customWidth="1"/>
    <col min="1798" max="1798" width="10.81640625" style="161" customWidth="1"/>
    <col min="1799" max="1799" width="22.81640625" style="161" customWidth="1"/>
    <col min="1800" max="1800" width="0" style="161" hidden="1" customWidth="1"/>
    <col min="1801" max="1803" width="13.7265625" style="161" customWidth="1"/>
    <col min="1804" max="1804" width="20.453125" style="161" customWidth="1"/>
    <col min="1805" max="1805" width="0" style="161" hidden="1" customWidth="1"/>
    <col min="1806" max="2048" width="9.1796875" style="161"/>
    <col min="2049" max="2049" width="3.453125" style="161" customWidth="1"/>
    <col min="2050" max="2050" width="8.54296875" style="161" customWidth="1"/>
    <col min="2051" max="2051" width="54.1796875" style="161" customWidth="1"/>
    <col min="2052" max="2052" width="45.453125" style="161" customWidth="1"/>
    <col min="2053" max="2053" width="17.81640625" style="161" customWidth="1"/>
    <col min="2054" max="2054" width="10.81640625" style="161" customWidth="1"/>
    <col min="2055" max="2055" width="22.81640625" style="161" customWidth="1"/>
    <col min="2056" max="2056" width="0" style="161" hidden="1" customWidth="1"/>
    <col min="2057" max="2059" width="13.7265625" style="161" customWidth="1"/>
    <col min="2060" max="2060" width="20.453125" style="161" customWidth="1"/>
    <col min="2061" max="2061" width="0" style="161" hidden="1" customWidth="1"/>
    <col min="2062" max="2304" width="9.1796875" style="161"/>
    <col min="2305" max="2305" width="3.453125" style="161" customWidth="1"/>
    <col min="2306" max="2306" width="8.54296875" style="161" customWidth="1"/>
    <col min="2307" max="2307" width="54.1796875" style="161" customWidth="1"/>
    <col min="2308" max="2308" width="45.453125" style="161" customWidth="1"/>
    <col min="2309" max="2309" width="17.81640625" style="161" customWidth="1"/>
    <col min="2310" max="2310" width="10.81640625" style="161" customWidth="1"/>
    <col min="2311" max="2311" width="22.81640625" style="161" customWidth="1"/>
    <col min="2312" max="2312" width="0" style="161" hidden="1" customWidth="1"/>
    <col min="2313" max="2315" width="13.7265625" style="161" customWidth="1"/>
    <col min="2316" max="2316" width="20.453125" style="161" customWidth="1"/>
    <col min="2317" max="2317" width="0" style="161" hidden="1" customWidth="1"/>
    <col min="2318" max="2560" width="9.1796875" style="161"/>
    <col min="2561" max="2561" width="3.453125" style="161" customWidth="1"/>
    <col min="2562" max="2562" width="8.54296875" style="161" customWidth="1"/>
    <col min="2563" max="2563" width="54.1796875" style="161" customWidth="1"/>
    <col min="2564" max="2564" width="45.453125" style="161" customWidth="1"/>
    <col min="2565" max="2565" width="17.81640625" style="161" customWidth="1"/>
    <col min="2566" max="2566" width="10.81640625" style="161" customWidth="1"/>
    <col min="2567" max="2567" width="22.81640625" style="161" customWidth="1"/>
    <col min="2568" max="2568" width="0" style="161" hidden="1" customWidth="1"/>
    <col min="2569" max="2571" width="13.7265625" style="161" customWidth="1"/>
    <col min="2572" max="2572" width="20.453125" style="161" customWidth="1"/>
    <col min="2573" max="2573" width="0" style="161" hidden="1" customWidth="1"/>
    <col min="2574" max="2816" width="9.1796875" style="161"/>
    <col min="2817" max="2817" width="3.453125" style="161" customWidth="1"/>
    <col min="2818" max="2818" width="8.54296875" style="161" customWidth="1"/>
    <col min="2819" max="2819" width="54.1796875" style="161" customWidth="1"/>
    <col min="2820" max="2820" width="45.453125" style="161" customWidth="1"/>
    <col min="2821" max="2821" width="17.81640625" style="161" customWidth="1"/>
    <col min="2822" max="2822" width="10.81640625" style="161" customWidth="1"/>
    <col min="2823" max="2823" width="22.81640625" style="161" customWidth="1"/>
    <col min="2824" max="2824" width="0" style="161" hidden="1" customWidth="1"/>
    <col min="2825" max="2827" width="13.7265625" style="161" customWidth="1"/>
    <col min="2828" max="2828" width="20.453125" style="161" customWidth="1"/>
    <col min="2829" max="2829" width="0" style="161" hidden="1" customWidth="1"/>
    <col min="2830" max="3072" width="9.1796875" style="161"/>
    <col min="3073" max="3073" width="3.453125" style="161" customWidth="1"/>
    <col min="3074" max="3074" width="8.54296875" style="161" customWidth="1"/>
    <col min="3075" max="3075" width="54.1796875" style="161" customWidth="1"/>
    <col min="3076" max="3076" width="45.453125" style="161" customWidth="1"/>
    <col min="3077" max="3077" width="17.81640625" style="161" customWidth="1"/>
    <col min="3078" max="3078" width="10.81640625" style="161" customWidth="1"/>
    <col min="3079" max="3079" width="22.81640625" style="161" customWidth="1"/>
    <col min="3080" max="3080" width="0" style="161" hidden="1" customWidth="1"/>
    <col min="3081" max="3083" width="13.7265625" style="161" customWidth="1"/>
    <col min="3084" max="3084" width="20.453125" style="161" customWidth="1"/>
    <col min="3085" max="3085" width="0" style="161" hidden="1" customWidth="1"/>
    <col min="3086" max="3328" width="9.1796875" style="161"/>
    <col min="3329" max="3329" width="3.453125" style="161" customWidth="1"/>
    <col min="3330" max="3330" width="8.54296875" style="161" customWidth="1"/>
    <col min="3331" max="3331" width="54.1796875" style="161" customWidth="1"/>
    <col min="3332" max="3332" width="45.453125" style="161" customWidth="1"/>
    <col min="3333" max="3333" width="17.81640625" style="161" customWidth="1"/>
    <col min="3334" max="3334" width="10.81640625" style="161" customWidth="1"/>
    <col min="3335" max="3335" width="22.81640625" style="161" customWidth="1"/>
    <col min="3336" max="3336" width="0" style="161" hidden="1" customWidth="1"/>
    <col min="3337" max="3339" width="13.7265625" style="161" customWidth="1"/>
    <col min="3340" max="3340" width="20.453125" style="161" customWidth="1"/>
    <col min="3341" max="3341" width="0" style="161" hidden="1" customWidth="1"/>
    <col min="3342" max="3584" width="9.1796875" style="161"/>
    <col min="3585" max="3585" width="3.453125" style="161" customWidth="1"/>
    <col min="3586" max="3586" width="8.54296875" style="161" customWidth="1"/>
    <col min="3587" max="3587" width="54.1796875" style="161" customWidth="1"/>
    <col min="3588" max="3588" width="45.453125" style="161" customWidth="1"/>
    <col min="3589" max="3589" width="17.81640625" style="161" customWidth="1"/>
    <col min="3590" max="3590" width="10.81640625" style="161" customWidth="1"/>
    <col min="3591" max="3591" width="22.81640625" style="161" customWidth="1"/>
    <col min="3592" max="3592" width="0" style="161" hidden="1" customWidth="1"/>
    <col min="3593" max="3595" width="13.7265625" style="161" customWidth="1"/>
    <col min="3596" max="3596" width="20.453125" style="161" customWidth="1"/>
    <col min="3597" max="3597" width="0" style="161" hidden="1" customWidth="1"/>
    <col min="3598" max="3840" width="9.1796875" style="161"/>
    <col min="3841" max="3841" width="3.453125" style="161" customWidth="1"/>
    <col min="3842" max="3842" width="8.54296875" style="161" customWidth="1"/>
    <col min="3843" max="3843" width="54.1796875" style="161" customWidth="1"/>
    <col min="3844" max="3844" width="45.453125" style="161" customWidth="1"/>
    <col min="3845" max="3845" width="17.81640625" style="161" customWidth="1"/>
    <col min="3846" max="3846" width="10.81640625" style="161" customWidth="1"/>
    <col min="3847" max="3847" width="22.81640625" style="161" customWidth="1"/>
    <col min="3848" max="3848" width="0" style="161" hidden="1" customWidth="1"/>
    <col min="3849" max="3851" width="13.7265625" style="161" customWidth="1"/>
    <col min="3852" max="3852" width="20.453125" style="161" customWidth="1"/>
    <col min="3853" max="3853" width="0" style="161" hidden="1" customWidth="1"/>
    <col min="3854" max="4096" width="9.1796875" style="161"/>
    <col min="4097" max="4097" width="3.453125" style="161" customWidth="1"/>
    <col min="4098" max="4098" width="8.54296875" style="161" customWidth="1"/>
    <col min="4099" max="4099" width="54.1796875" style="161" customWidth="1"/>
    <col min="4100" max="4100" width="45.453125" style="161" customWidth="1"/>
    <col min="4101" max="4101" width="17.81640625" style="161" customWidth="1"/>
    <col min="4102" max="4102" width="10.81640625" style="161" customWidth="1"/>
    <col min="4103" max="4103" width="22.81640625" style="161" customWidth="1"/>
    <col min="4104" max="4104" width="0" style="161" hidden="1" customWidth="1"/>
    <col min="4105" max="4107" width="13.7265625" style="161" customWidth="1"/>
    <col min="4108" max="4108" width="20.453125" style="161" customWidth="1"/>
    <col min="4109" max="4109" width="0" style="161" hidden="1" customWidth="1"/>
    <col min="4110" max="4352" width="9.1796875" style="161"/>
    <col min="4353" max="4353" width="3.453125" style="161" customWidth="1"/>
    <col min="4354" max="4354" width="8.54296875" style="161" customWidth="1"/>
    <col min="4355" max="4355" width="54.1796875" style="161" customWidth="1"/>
    <col min="4356" max="4356" width="45.453125" style="161" customWidth="1"/>
    <col min="4357" max="4357" width="17.81640625" style="161" customWidth="1"/>
    <col min="4358" max="4358" width="10.81640625" style="161" customWidth="1"/>
    <col min="4359" max="4359" width="22.81640625" style="161" customWidth="1"/>
    <col min="4360" max="4360" width="0" style="161" hidden="1" customWidth="1"/>
    <col min="4361" max="4363" width="13.7265625" style="161" customWidth="1"/>
    <col min="4364" max="4364" width="20.453125" style="161" customWidth="1"/>
    <col min="4365" max="4365" width="0" style="161" hidden="1" customWidth="1"/>
    <col min="4366" max="4608" width="9.1796875" style="161"/>
    <col min="4609" max="4609" width="3.453125" style="161" customWidth="1"/>
    <col min="4610" max="4610" width="8.54296875" style="161" customWidth="1"/>
    <col min="4611" max="4611" width="54.1796875" style="161" customWidth="1"/>
    <col min="4612" max="4612" width="45.453125" style="161" customWidth="1"/>
    <col min="4613" max="4613" width="17.81640625" style="161" customWidth="1"/>
    <col min="4614" max="4614" width="10.81640625" style="161" customWidth="1"/>
    <col min="4615" max="4615" width="22.81640625" style="161" customWidth="1"/>
    <col min="4616" max="4616" width="0" style="161" hidden="1" customWidth="1"/>
    <col min="4617" max="4619" width="13.7265625" style="161" customWidth="1"/>
    <col min="4620" max="4620" width="20.453125" style="161" customWidth="1"/>
    <col min="4621" max="4621" width="0" style="161" hidden="1" customWidth="1"/>
    <col min="4622" max="4864" width="9.1796875" style="161"/>
    <col min="4865" max="4865" width="3.453125" style="161" customWidth="1"/>
    <col min="4866" max="4866" width="8.54296875" style="161" customWidth="1"/>
    <col min="4867" max="4867" width="54.1796875" style="161" customWidth="1"/>
    <col min="4868" max="4868" width="45.453125" style="161" customWidth="1"/>
    <col min="4869" max="4869" width="17.81640625" style="161" customWidth="1"/>
    <col min="4870" max="4870" width="10.81640625" style="161" customWidth="1"/>
    <col min="4871" max="4871" width="22.81640625" style="161" customWidth="1"/>
    <col min="4872" max="4872" width="0" style="161" hidden="1" customWidth="1"/>
    <col min="4873" max="4875" width="13.7265625" style="161" customWidth="1"/>
    <col min="4876" max="4876" width="20.453125" style="161" customWidth="1"/>
    <col min="4877" max="4877" width="0" style="161" hidden="1" customWidth="1"/>
    <col min="4878" max="5120" width="9.1796875" style="161"/>
    <col min="5121" max="5121" width="3.453125" style="161" customWidth="1"/>
    <col min="5122" max="5122" width="8.54296875" style="161" customWidth="1"/>
    <col min="5123" max="5123" width="54.1796875" style="161" customWidth="1"/>
    <col min="5124" max="5124" width="45.453125" style="161" customWidth="1"/>
    <col min="5125" max="5125" width="17.81640625" style="161" customWidth="1"/>
    <col min="5126" max="5126" width="10.81640625" style="161" customWidth="1"/>
    <col min="5127" max="5127" width="22.81640625" style="161" customWidth="1"/>
    <col min="5128" max="5128" width="0" style="161" hidden="1" customWidth="1"/>
    <col min="5129" max="5131" width="13.7265625" style="161" customWidth="1"/>
    <col min="5132" max="5132" width="20.453125" style="161" customWidth="1"/>
    <col min="5133" max="5133" width="0" style="161" hidden="1" customWidth="1"/>
    <col min="5134" max="5376" width="9.1796875" style="161"/>
    <col min="5377" max="5377" width="3.453125" style="161" customWidth="1"/>
    <col min="5378" max="5378" width="8.54296875" style="161" customWidth="1"/>
    <col min="5379" max="5379" width="54.1796875" style="161" customWidth="1"/>
    <col min="5380" max="5380" width="45.453125" style="161" customWidth="1"/>
    <col min="5381" max="5381" width="17.81640625" style="161" customWidth="1"/>
    <col min="5382" max="5382" width="10.81640625" style="161" customWidth="1"/>
    <col min="5383" max="5383" width="22.81640625" style="161" customWidth="1"/>
    <col min="5384" max="5384" width="0" style="161" hidden="1" customWidth="1"/>
    <col min="5385" max="5387" width="13.7265625" style="161" customWidth="1"/>
    <col min="5388" max="5388" width="20.453125" style="161" customWidth="1"/>
    <col min="5389" max="5389" width="0" style="161" hidden="1" customWidth="1"/>
    <col min="5390" max="5632" width="9.1796875" style="161"/>
    <col min="5633" max="5633" width="3.453125" style="161" customWidth="1"/>
    <col min="5634" max="5634" width="8.54296875" style="161" customWidth="1"/>
    <col min="5635" max="5635" width="54.1796875" style="161" customWidth="1"/>
    <col min="5636" max="5636" width="45.453125" style="161" customWidth="1"/>
    <col min="5637" max="5637" width="17.81640625" style="161" customWidth="1"/>
    <col min="5638" max="5638" width="10.81640625" style="161" customWidth="1"/>
    <col min="5639" max="5639" width="22.81640625" style="161" customWidth="1"/>
    <col min="5640" max="5640" width="0" style="161" hidden="1" customWidth="1"/>
    <col min="5641" max="5643" width="13.7265625" style="161" customWidth="1"/>
    <col min="5644" max="5644" width="20.453125" style="161" customWidth="1"/>
    <col min="5645" max="5645" width="0" style="161" hidden="1" customWidth="1"/>
    <col min="5646" max="5888" width="9.1796875" style="161"/>
    <col min="5889" max="5889" width="3.453125" style="161" customWidth="1"/>
    <col min="5890" max="5890" width="8.54296875" style="161" customWidth="1"/>
    <col min="5891" max="5891" width="54.1796875" style="161" customWidth="1"/>
    <col min="5892" max="5892" width="45.453125" style="161" customWidth="1"/>
    <col min="5893" max="5893" width="17.81640625" style="161" customWidth="1"/>
    <col min="5894" max="5894" width="10.81640625" style="161" customWidth="1"/>
    <col min="5895" max="5895" width="22.81640625" style="161" customWidth="1"/>
    <col min="5896" max="5896" width="0" style="161" hidden="1" customWidth="1"/>
    <col min="5897" max="5899" width="13.7265625" style="161" customWidth="1"/>
    <col min="5900" max="5900" width="20.453125" style="161" customWidth="1"/>
    <col min="5901" max="5901" width="0" style="161" hidden="1" customWidth="1"/>
    <col min="5902" max="6144" width="9.1796875" style="161"/>
    <col min="6145" max="6145" width="3.453125" style="161" customWidth="1"/>
    <col min="6146" max="6146" width="8.54296875" style="161" customWidth="1"/>
    <col min="6147" max="6147" width="54.1796875" style="161" customWidth="1"/>
    <col min="6148" max="6148" width="45.453125" style="161" customWidth="1"/>
    <col min="6149" max="6149" width="17.81640625" style="161" customWidth="1"/>
    <col min="6150" max="6150" width="10.81640625" style="161" customWidth="1"/>
    <col min="6151" max="6151" width="22.81640625" style="161" customWidth="1"/>
    <col min="6152" max="6152" width="0" style="161" hidden="1" customWidth="1"/>
    <col min="6153" max="6155" width="13.7265625" style="161" customWidth="1"/>
    <col min="6156" max="6156" width="20.453125" style="161" customWidth="1"/>
    <col min="6157" max="6157" width="0" style="161" hidden="1" customWidth="1"/>
    <col min="6158" max="6400" width="9.1796875" style="161"/>
    <col min="6401" max="6401" width="3.453125" style="161" customWidth="1"/>
    <col min="6402" max="6402" width="8.54296875" style="161" customWidth="1"/>
    <col min="6403" max="6403" width="54.1796875" style="161" customWidth="1"/>
    <col min="6404" max="6404" width="45.453125" style="161" customWidth="1"/>
    <col min="6405" max="6405" width="17.81640625" style="161" customWidth="1"/>
    <col min="6406" max="6406" width="10.81640625" style="161" customWidth="1"/>
    <col min="6407" max="6407" width="22.81640625" style="161" customWidth="1"/>
    <col min="6408" max="6408" width="0" style="161" hidden="1" customWidth="1"/>
    <col min="6409" max="6411" width="13.7265625" style="161" customWidth="1"/>
    <col min="6412" max="6412" width="20.453125" style="161" customWidth="1"/>
    <col min="6413" max="6413" width="0" style="161" hidden="1" customWidth="1"/>
    <col min="6414" max="6656" width="9.1796875" style="161"/>
    <col min="6657" max="6657" width="3.453125" style="161" customWidth="1"/>
    <col min="6658" max="6658" width="8.54296875" style="161" customWidth="1"/>
    <col min="6659" max="6659" width="54.1796875" style="161" customWidth="1"/>
    <col min="6660" max="6660" width="45.453125" style="161" customWidth="1"/>
    <col min="6661" max="6661" width="17.81640625" style="161" customWidth="1"/>
    <col min="6662" max="6662" width="10.81640625" style="161" customWidth="1"/>
    <col min="6663" max="6663" width="22.81640625" style="161" customWidth="1"/>
    <col min="6664" max="6664" width="0" style="161" hidden="1" customWidth="1"/>
    <col min="6665" max="6667" width="13.7265625" style="161" customWidth="1"/>
    <col min="6668" max="6668" width="20.453125" style="161" customWidth="1"/>
    <col min="6669" max="6669" width="0" style="161" hidden="1" customWidth="1"/>
    <col min="6670" max="6912" width="9.1796875" style="161"/>
    <col min="6913" max="6913" width="3.453125" style="161" customWidth="1"/>
    <col min="6914" max="6914" width="8.54296875" style="161" customWidth="1"/>
    <col min="6915" max="6915" width="54.1796875" style="161" customWidth="1"/>
    <col min="6916" max="6916" width="45.453125" style="161" customWidth="1"/>
    <col min="6917" max="6917" width="17.81640625" style="161" customWidth="1"/>
    <col min="6918" max="6918" width="10.81640625" style="161" customWidth="1"/>
    <col min="6919" max="6919" width="22.81640625" style="161" customWidth="1"/>
    <col min="6920" max="6920" width="0" style="161" hidden="1" customWidth="1"/>
    <col min="6921" max="6923" width="13.7265625" style="161" customWidth="1"/>
    <col min="6924" max="6924" width="20.453125" style="161" customWidth="1"/>
    <col min="6925" max="6925" width="0" style="161" hidden="1" customWidth="1"/>
    <col min="6926" max="7168" width="9.1796875" style="161"/>
    <col min="7169" max="7169" width="3.453125" style="161" customWidth="1"/>
    <col min="7170" max="7170" width="8.54296875" style="161" customWidth="1"/>
    <col min="7171" max="7171" width="54.1796875" style="161" customWidth="1"/>
    <col min="7172" max="7172" width="45.453125" style="161" customWidth="1"/>
    <col min="7173" max="7173" width="17.81640625" style="161" customWidth="1"/>
    <col min="7174" max="7174" width="10.81640625" style="161" customWidth="1"/>
    <col min="7175" max="7175" width="22.81640625" style="161" customWidth="1"/>
    <col min="7176" max="7176" width="0" style="161" hidden="1" customWidth="1"/>
    <col min="7177" max="7179" width="13.7265625" style="161" customWidth="1"/>
    <col min="7180" max="7180" width="20.453125" style="161" customWidth="1"/>
    <col min="7181" max="7181" width="0" style="161" hidden="1" customWidth="1"/>
    <col min="7182" max="7424" width="9.1796875" style="161"/>
    <col min="7425" max="7425" width="3.453125" style="161" customWidth="1"/>
    <col min="7426" max="7426" width="8.54296875" style="161" customWidth="1"/>
    <col min="7427" max="7427" width="54.1796875" style="161" customWidth="1"/>
    <col min="7428" max="7428" width="45.453125" style="161" customWidth="1"/>
    <col min="7429" max="7429" width="17.81640625" style="161" customWidth="1"/>
    <col min="7430" max="7430" width="10.81640625" style="161" customWidth="1"/>
    <col min="7431" max="7431" width="22.81640625" style="161" customWidth="1"/>
    <col min="7432" max="7432" width="0" style="161" hidden="1" customWidth="1"/>
    <col min="7433" max="7435" width="13.7265625" style="161" customWidth="1"/>
    <col min="7436" max="7436" width="20.453125" style="161" customWidth="1"/>
    <col min="7437" max="7437" width="0" style="161" hidden="1" customWidth="1"/>
    <col min="7438" max="7680" width="9.1796875" style="161"/>
    <col min="7681" max="7681" width="3.453125" style="161" customWidth="1"/>
    <col min="7682" max="7682" width="8.54296875" style="161" customWidth="1"/>
    <col min="7683" max="7683" width="54.1796875" style="161" customWidth="1"/>
    <col min="7684" max="7684" width="45.453125" style="161" customWidth="1"/>
    <col min="7685" max="7685" width="17.81640625" style="161" customWidth="1"/>
    <col min="7686" max="7686" width="10.81640625" style="161" customWidth="1"/>
    <col min="7687" max="7687" width="22.81640625" style="161" customWidth="1"/>
    <col min="7688" max="7688" width="0" style="161" hidden="1" customWidth="1"/>
    <col min="7689" max="7691" width="13.7265625" style="161" customWidth="1"/>
    <col min="7692" max="7692" width="20.453125" style="161" customWidth="1"/>
    <col min="7693" max="7693" width="0" style="161" hidden="1" customWidth="1"/>
    <col min="7694" max="7936" width="9.1796875" style="161"/>
    <col min="7937" max="7937" width="3.453125" style="161" customWidth="1"/>
    <col min="7938" max="7938" width="8.54296875" style="161" customWidth="1"/>
    <col min="7939" max="7939" width="54.1796875" style="161" customWidth="1"/>
    <col min="7940" max="7940" width="45.453125" style="161" customWidth="1"/>
    <col min="7941" max="7941" width="17.81640625" style="161" customWidth="1"/>
    <col min="7942" max="7942" width="10.81640625" style="161" customWidth="1"/>
    <col min="7943" max="7943" width="22.81640625" style="161" customWidth="1"/>
    <col min="7944" max="7944" width="0" style="161" hidden="1" customWidth="1"/>
    <col min="7945" max="7947" width="13.7265625" style="161" customWidth="1"/>
    <col min="7948" max="7948" width="20.453125" style="161" customWidth="1"/>
    <col min="7949" max="7949" width="0" style="161" hidden="1" customWidth="1"/>
    <col min="7950" max="8192" width="9.1796875" style="161"/>
    <col min="8193" max="8193" width="3.453125" style="161" customWidth="1"/>
    <col min="8194" max="8194" width="8.54296875" style="161" customWidth="1"/>
    <col min="8195" max="8195" width="54.1796875" style="161" customWidth="1"/>
    <col min="8196" max="8196" width="45.453125" style="161" customWidth="1"/>
    <col min="8197" max="8197" width="17.81640625" style="161" customWidth="1"/>
    <col min="8198" max="8198" width="10.81640625" style="161" customWidth="1"/>
    <col min="8199" max="8199" width="22.81640625" style="161" customWidth="1"/>
    <col min="8200" max="8200" width="0" style="161" hidden="1" customWidth="1"/>
    <col min="8201" max="8203" width="13.7265625" style="161" customWidth="1"/>
    <col min="8204" max="8204" width="20.453125" style="161" customWidth="1"/>
    <col min="8205" max="8205" width="0" style="161" hidden="1" customWidth="1"/>
    <col min="8206" max="8448" width="9.1796875" style="161"/>
    <col min="8449" max="8449" width="3.453125" style="161" customWidth="1"/>
    <col min="8450" max="8450" width="8.54296875" style="161" customWidth="1"/>
    <col min="8451" max="8451" width="54.1796875" style="161" customWidth="1"/>
    <col min="8452" max="8452" width="45.453125" style="161" customWidth="1"/>
    <col min="8453" max="8453" width="17.81640625" style="161" customWidth="1"/>
    <col min="8454" max="8454" width="10.81640625" style="161" customWidth="1"/>
    <col min="8455" max="8455" width="22.81640625" style="161" customWidth="1"/>
    <col min="8456" max="8456" width="0" style="161" hidden="1" customWidth="1"/>
    <col min="8457" max="8459" width="13.7265625" style="161" customWidth="1"/>
    <col min="8460" max="8460" width="20.453125" style="161" customWidth="1"/>
    <col min="8461" max="8461" width="0" style="161" hidden="1" customWidth="1"/>
    <col min="8462" max="8704" width="9.1796875" style="161"/>
    <col min="8705" max="8705" width="3.453125" style="161" customWidth="1"/>
    <col min="8706" max="8706" width="8.54296875" style="161" customWidth="1"/>
    <col min="8707" max="8707" width="54.1796875" style="161" customWidth="1"/>
    <col min="8708" max="8708" width="45.453125" style="161" customWidth="1"/>
    <col min="8709" max="8709" width="17.81640625" style="161" customWidth="1"/>
    <col min="8710" max="8710" width="10.81640625" style="161" customWidth="1"/>
    <col min="8711" max="8711" width="22.81640625" style="161" customWidth="1"/>
    <col min="8712" max="8712" width="0" style="161" hidden="1" customWidth="1"/>
    <col min="8713" max="8715" width="13.7265625" style="161" customWidth="1"/>
    <col min="8716" max="8716" width="20.453125" style="161" customWidth="1"/>
    <col min="8717" max="8717" width="0" style="161" hidden="1" customWidth="1"/>
    <col min="8718" max="8960" width="9.1796875" style="161"/>
    <col min="8961" max="8961" width="3.453125" style="161" customWidth="1"/>
    <col min="8962" max="8962" width="8.54296875" style="161" customWidth="1"/>
    <col min="8963" max="8963" width="54.1796875" style="161" customWidth="1"/>
    <col min="8964" max="8964" width="45.453125" style="161" customWidth="1"/>
    <col min="8965" max="8965" width="17.81640625" style="161" customWidth="1"/>
    <col min="8966" max="8966" width="10.81640625" style="161" customWidth="1"/>
    <col min="8967" max="8967" width="22.81640625" style="161" customWidth="1"/>
    <col min="8968" max="8968" width="0" style="161" hidden="1" customWidth="1"/>
    <col min="8969" max="8971" width="13.7265625" style="161" customWidth="1"/>
    <col min="8972" max="8972" width="20.453125" style="161" customWidth="1"/>
    <col min="8973" max="8973" width="0" style="161" hidden="1" customWidth="1"/>
    <col min="8974" max="9216" width="9.1796875" style="161"/>
    <col min="9217" max="9217" width="3.453125" style="161" customWidth="1"/>
    <col min="9218" max="9218" width="8.54296875" style="161" customWidth="1"/>
    <col min="9219" max="9219" width="54.1796875" style="161" customWidth="1"/>
    <col min="9220" max="9220" width="45.453125" style="161" customWidth="1"/>
    <col min="9221" max="9221" width="17.81640625" style="161" customWidth="1"/>
    <col min="9222" max="9222" width="10.81640625" style="161" customWidth="1"/>
    <col min="9223" max="9223" width="22.81640625" style="161" customWidth="1"/>
    <col min="9224" max="9224" width="0" style="161" hidden="1" customWidth="1"/>
    <col min="9225" max="9227" width="13.7265625" style="161" customWidth="1"/>
    <col min="9228" max="9228" width="20.453125" style="161" customWidth="1"/>
    <col min="9229" max="9229" width="0" style="161" hidden="1" customWidth="1"/>
    <col min="9230" max="9472" width="9.1796875" style="161"/>
    <col min="9473" max="9473" width="3.453125" style="161" customWidth="1"/>
    <col min="9474" max="9474" width="8.54296875" style="161" customWidth="1"/>
    <col min="9475" max="9475" width="54.1796875" style="161" customWidth="1"/>
    <col min="9476" max="9476" width="45.453125" style="161" customWidth="1"/>
    <col min="9477" max="9477" width="17.81640625" style="161" customWidth="1"/>
    <col min="9478" max="9478" width="10.81640625" style="161" customWidth="1"/>
    <col min="9479" max="9479" width="22.81640625" style="161" customWidth="1"/>
    <col min="9480" max="9480" width="0" style="161" hidden="1" customWidth="1"/>
    <col min="9481" max="9483" width="13.7265625" style="161" customWidth="1"/>
    <col min="9484" max="9484" width="20.453125" style="161" customWidth="1"/>
    <col min="9485" max="9485" width="0" style="161" hidden="1" customWidth="1"/>
    <col min="9486" max="9728" width="9.1796875" style="161"/>
    <col min="9729" max="9729" width="3.453125" style="161" customWidth="1"/>
    <col min="9730" max="9730" width="8.54296875" style="161" customWidth="1"/>
    <col min="9731" max="9731" width="54.1796875" style="161" customWidth="1"/>
    <col min="9732" max="9732" width="45.453125" style="161" customWidth="1"/>
    <col min="9733" max="9733" width="17.81640625" style="161" customWidth="1"/>
    <col min="9734" max="9734" width="10.81640625" style="161" customWidth="1"/>
    <col min="9735" max="9735" width="22.81640625" style="161" customWidth="1"/>
    <col min="9736" max="9736" width="0" style="161" hidden="1" customWidth="1"/>
    <col min="9737" max="9739" width="13.7265625" style="161" customWidth="1"/>
    <col min="9740" max="9740" width="20.453125" style="161" customWidth="1"/>
    <col min="9741" max="9741" width="0" style="161" hidden="1" customWidth="1"/>
    <col min="9742" max="9984" width="9.1796875" style="161"/>
    <col min="9985" max="9985" width="3.453125" style="161" customWidth="1"/>
    <col min="9986" max="9986" width="8.54296875" style="161" customWidth="1"/>
    <col min="9987" max="9987" width="54.1796875" style="161" customWidth="1"/>
    <col min="9988" max="9988" width="45.453125" style="161" customWidth="1"/>
    <col min="9989" max="9989" width="17.81640625" style="161" customWidth="1"/>
    <col min="9990" max="9990" width="10.81640625" style="161" customWidth="1"/>
    <col min="9991" max="9991" width="22.81640625" style="161" customWidth="1"/>
    <col min="9992" max="9992" width="0" style="161" hidden="1" customWidth="1"/>
    <col min="9993" max="9995" width="13.7265625" style="161" customWidth="1"/>
    <col min="9996" max="9996" width="20.453125" style="161" customWidth="1"/>
    <col min="9997" max="9997" width="0" style="161" hidden="1" customWidth="1"/>
    <col min="9998" max="10240" width="9.1796875" style="161"/>
    <col min="10241" max="10241" width="3.453125" style="161" customWidth="1"/>
    <col min="10242" max="10242" width="8.54296875" style="161" customWidth="1"/>
    <col min="10243" max="10243" width="54.1796875" style="161" customWidth="1"/>
    <col min="10244" max="10244" width="45.453125" style="161" customWidth="1"/>
    <col min="10245" max="10245" width="17.81640625" style="161" customWidth="1"/>
    <col min="10246" max="10246" width="10.81640625" style="161" customWidth="1"/>
    <col min="10247" max="10247" width="22.81640625" style="161" customWidth="1"/>
    <col min="10248" max="10248" width="0" style="161" hidden="1" customWidth="1"/>
    <col min="10249" max="10251" width="13.7265625" style="161" customWidth="1"/>
    <col min="10252" max="10252" width="20.453125" style="161" customWidth="1"/>
    <col min="10253" max="10253" width="0" style="161" hidden="1" customWidth="1"/>
    <col min="10254" max="10496" width="9.1796875" style="161"/>
    <col min="10497" max="10497" width="3.453125" style="161" customWidth="1"/>
    <col min="10498" max="10498" width="8.54296875" style="161" customWidth="1"/>
    <col min="10499" max="10499" width="54.1796875" style="161" customWidth="1"/>
    <col min="10500" max="10500" width="45.453125" style="161" customWidth="1"/>
    <col min="10501" max="10501" width="17.81640625" style="161" customWidth="1"/>
    <col min="10502" max="10502" width="10.81640625" style="161" customWidth="1"/>
    <col min="10503" max="10503" width="22.81640625" style="161" customWidth="1"/>
    <col min="10504" max="10504" width="0" style="161" hidden="1" customWidth="1"/>
    <col min="10505" max="10507" width="13.7265625" style="161" customWidth="1"/>
    <col min="10508" max="10508" width="20.453125" style="161" customWidth="1"/>
    <col min="10509" max="10509" width="0" style="161" hidden="1" customWidth="1"/>
    <col min="10510" max="10752" width="9.1796875" style="161"/>
    <col min="10753" max="10753" width="3.453125" style="161" customWidth="1"/>
    <col min="10754" max="10754" width="8.54296875" style="161" customWidth="1"/>
    <col min="10755" max="10755" width="54.1796875" style="161" customWidth="1"/>
    <col min="10756" max="10756" width="45.453125" style="161" customWidth="1"/>
    <col min="10757" max="10757" width="17.81640625" style="161" customWidth="1"/>
    <col min="10758" max="10758" width="10.81640625" style="161" customWidth="1"/>
    <col min="10759" max="10759" width="22.81640625" style="161" customWidth="1"/>
    <col min="10760" max="10760" width="0" style="161" hidden="1" customWidth="1"/>
    <col min="10761" max="10763" width="13.7265625" style="161" customWidth="1"/>
    <col min="10764" max="10764" width="20.453125" style="161" customWidth="1"/>
    <col min="10765" max="10765" width="0" style="161" hidden="1" customWidth="1"/>
    <col min="10766" max="11008" width="9.1796875" style="161"/>
    <col min="11009" max="11009" width="3.453125" style="161" customWidth="1"/>
    <col min="11010" max="11010" width="8.54296875" style="161" customWidth="1"/>
    <col min="11011" max="11011" width="54.1796875" style="161" customWidth="1"/>
    <col min="11012" max="11012" width="45.453125" style="161" customWidth="1"/>
    <col min="11013" max="11013" width="17.81640625" style="161" customWidth="1"/>
    <col min="11014" max="11014" width="10.81640625" style="161" customWidth="1"/>
    <col min="11015" max="11015" width="22.81640625" style="161" customWidth="1"/>
    <col min="11016" max="11016" width="0" style="161" hidden="1" customWidth="1"/>
    <col min="11017" max="11019" width="13.7265625" style="161" customWidth="1"/>
    <col min="11020" max="11020" width="20.453125" style="161" customWidth="1"/>
    <col min="11021" max="11021" width="0" style="161" hidden="1" customWidth="1"/>
    <col min="11022" max="11264" width="9.1796875" style="161"/>
    <col min="11265" max="11265" width="3.453125" style="161" customWidth="1"/>
    <col min="11266" max="11266" width="8.54296875" style="161" customWidth="1"/>
    <col min="11267" max="11267" width="54.1796875" style="161" customWidth="1"/>
    <col min="11268" max="11268" width="45.453125" style="161" customWidth="1"/>
    <col min="11269" max="11269" width="17.81640625" style="161" customWidth="1"/>
    <col min="11270" max="11270" width="10.81640625" style="161" customWidth="1"/>
    <col min="11271" max="11271" width="22.81640625" style="161" customWidth="1"/>
    <col min="11272" max="11272" width="0" style="161" hidden="1" customWidth="1"/>
    <col min="11273" max="11275" width="13.7265625" style="161" customWidth="1"/>
    <col min="11276" max="11276" width="20.453125" style="161" customWidth="1"/>
    <col min="11277" max="11277" width="0" style="161" hidden="1" customWidth="1"/>
    <col min="11278" max="11520" width="9.1796875" style="161"/>
    <col min="11521" max="11521" width="3.453125" style="161" customWidth="1"/>
    <col min="11522" max="11522" width="8.54296875" style="161" customWidth="1"/>
    <col min="11523" max="11523" width="54.1796875" style="161" customWidth="1"/>
    <col min="11524" max="11524" width="45.453125" style="161" customWidth="1"/>
    <col min="11525" max="11525" width="17.81640625" style="161" customWidth="1"/>
    <col min="11526" max="11526" width="10.81640625" style="161" customWidth="1"/>
    <col min="11527" max="11527" width="22.81640625" style="161" customWidth="1"/>
    <col min="11528" max="11528" width="0" style="161" hidden="1" customWidth="1"/>
    <col min="11529" max="11531" width="13.7265625" style="161" customWidth="1"/>
    <col min="11532" max="11532" width="20.453125" style="161" customWidth="1"/>
    <col min="11533" max="11533" width="0" style="161" hidden="1" customWidth="1"/>
    <col min="11534" max="11776" width="9.1796875" style="161"/>
    <col min="11777" max="11777" width="3.453125" style="161" customWidth="1"/>
    <col min="11778" max="11778" width="8.54296875" style="161" customWidth="1"/>
    <col min="11779" max="11779" width="54.1796875" style="161" customWidth="1"/>
    <col min="11780" max="11780" width="45.453125" style="161" customWidth="1"/>
    <col min="11781" max="11781" width="17.81640625" style="161" customWidth="1"/>
    <col min="11782" max="11782" width="10.81640625" style="161" customWidth="1"/>
    <col min="11783" max="11783" width="22.81640625" style="161" customWidth="1"/>
    <col min="11784" max="11784" width="0" style="161" hidden="1" customWidth="1"/>
    <col min="11785" max="11787" width="13.7265625" style="161" customWidth="1"/>
    <col min="11788" max="11788" width="20.453125" style="161" customWidth="1"/>
    <col min="11789" max="11789" width="0" style="161" hidden="1" customWidth="1"/>
    <col min="11790" max="12032" width="9.1796875" style="161"/>
    <col min="12033" max="12033" width="3.453125" style="161" customWidth="1"/>
    <col min="12034" max="12034" width="8.54296875" style="161" customWidth="1"/>
    <col min="12035" max="12035" width="54.1796875" style="161" customWidth="1"/>
    <col min="12036" max="12036" width="45.453125" style="161" customWidth="1"/>
    <col min="12037" max="12037" width="17.81640625" style="161" customWidth="1"/>
    <col min="12038" max="12038" width="10.81640625" style="161" customWidth="1"/>
    <col min="12039" max="12039" width="22.81640625" style="161" customWidth="1"/>
    <col min="12040" max="12040" width="0" style="161" hidden="1" customWidth="1"/>
    <col min="12041" max="12043" width="13.7265625" style="161" customWidth="1"/>
    <col min="12044" max="12044" width="20.453125" style="161" customWidth="1"/>
    <col min="12045" max="12045" width="0" style="161" hidden="1" customWidth="1"/>
    <col min="12046" max="12288" width="9.1796875" style="161"/>
    <col min="12289" max="12289" width="3.453125" style="161" customWidth="1"/>
    <col min="12290" max="12290" width="8.54296875" style="161" customWidth="1"/>
    <col min="12291" max="12291" width="54.1796875" style="161" customWidth="1"/>
    <col min="12292" max="12292" width="45.453125" style="161" customWidth="1"/>
    <col min="12293" max="12293" width="17.81640625" style="161" customWidth="1"/>
    <col min="12294" max="12294" width="10.81640625" style="161" customWidth="1"/>
    <col min="12295" max="12295" width="22.81640625" style="161" customWidth="1"/>
    <col min="12296" max="12296" width="0" style="161" hidden="1" customWidth="1"/>
    <col min="12297" max="12299" width="13.7265625" style="161" customWidth="1"/>
    <col min="12300" max="12300" width="20.453125" style="161" customWidth="1"/>
    <col min="12301" max="12301" width="0" style="161" hidden="1" customWidth="1"/>
    <col min="12302" max="12544" width="9.1796875" style="161"/>
    <col min="12545" max="12545" width="3.453125" style="161" customWidth="1"/>
    <col min="12546" max="12546" width="8.54296875" style="161" customWidth="1"/>
    <col min="12547" max="12547" width="54.1796875" style="161" customWidth="1"/>
    <col min="12548" max="12548" width="45.453125" style="161" customWidth="1"/>
    <col min="12549" max="12549" width="17.81640625" style="161" customWidth="1"/>
    <col min="12550" max="12550" width="10.81640625" style="161" customWidth="1"/>
    <col min="12551" max="12551" width="22.81640625" style="161" customWidth="1"/>
    <col min="12552" max="12552" width="0" style="161" hidden="1" customWidth="1"/>
    <col min="12553" max="12555" width="13.7265625" style="161" customWidth="1"/>
    <col min="12556" max="12556" width="20.453125" style="161" customWidth="1"/>
    <col min="12557" max="12557" width="0" style="161" hidden="1" customWidth="1"/>
    <col min="12558" max="12800" width="9.1796875" style="161"/>
    <col min="12801" max="12801" width="3.453125" style="161" customWidth="1"/>
    <col min="12802" max="12802" width="8.54296875" style="161" customWidth="1"/>
    <col min="12803" max="12803" width="54.1796875" style="161" customWidth="1"/>
    <col min="12804" max="12804" width="45.453125" style="161" customWidth="1"/>
    <col min="12805" max="12805" width="17.81640625" style="161" customWidth="1"/>
    <col min="12806" max="12806" width="10.81640625" style="161" customWidth="1"/>
    <col min="12807" max="12807" width="22.81640625" style="161" customWidth="1"/>
    <col min="12808" max="12808" width="0" style="161" hidden="1" customWidth="1"/>
    <col min="12809" max="12811" width="13.7265625" style="161" customWidth="1"/>
    <col min="12812" max="12812" width="20.453125" style="161" customWidth="1"/>
    <col min="12813" max="12813" width="0" style="161" hidden="1" customWidth="1"/>
    <col min="12814" max="13056" width="9.1796875" style="161"/>
    <col min="13057" max="13057" width="3.453125" style="161" customWidth="1"/>
    <col min="13058" max="13058" width="8.54296875" style="161" customWidth="1"/>
    <col min="13059" max="13059" width="54.1796875" style="161" customWidth="1"/>
    <col min="13060" max="13060" width="45.453125" style="161" customWidth="1"/>
    <col min="13061" max="13061" width="17.81640625" style="161" customWidth="1"/>
    <col min="13062" max="13062" width="10.81640625" style="161" customWidth="1"/>
    <col min="13063" max="13063" width="22.81640625" style="161" customWidth="1"/>
    <col min="13064" max="13064" width="0" style="161" hidden="1" customWidth="1"/>
    <col min="13065" max="13067" width="13.7265625" style="161" customWidth="1"/>
    <col min="13068" max="13068" width="20.453125" style="161" customWidth="1"/>
    <col min="13069" max="13069" width="0" style="161" hidden="1" customWidth="1"/>
    <col min="13070" max="13312" width="9.1796875" style="161"/>
    <col min="13313" max="13313" width="3.453125" style="161" customWidth="1"/>
    <col min="13314" max="13314" width="8.54296875" style="161" customWidth="1"/>
    <col min="13315" max="13315" width="54.1796875" style="161" customWidth="1"/>
    <col min="13316" max="13316" width="45.453125" style="161" customWidth="1"/>
    <col min="13317" max="13317" width="17.81640625" style="161" customWidth="1"/>
    <col min="13318" max="13318" width="10.81640625" style="161" customWidth="1"/>
    <col min="13319" max="13319" width="22.81640625" style="161" customWidth="1"/>
    <col min="13320" max="13320" width="0" style="161" hidden="1" customWidth="1"/>
    <col min="13321" max="13323" width="13.7265625" style="161" customWidth="1"/>
    <col min="13324" max="13324" width="20.453125" style="161" customWidth="1"/>
    <col min="13325" max="13325" width="0" style="161" hidden="1" customWidth="1"/>
    <col min="13326" max="13568" width="9.1796875" style="161"/>
    <col min="13569" max="13569" width="3.453125" style="161" customWidth="1"/>
    <col min="13570" max="13570" width="8.54296875" style="161" customWidth="1"/>
    <col min="13571" max="13571" width="54.1796875" style="161" customWidth="1"/>
    <col min="13572" max="13572" width="45.453125" style="161" customWidth="1"/>
    <col min="13573" max="13573" width="17.81640625" style="161" customWidth="1"/>
    <col min="13574" max="13574" width="10.81640625" style="161" customWidth="1"/>
    <col min="13575" max="13575" width="22.81640625" style="161" customWidth="1"/>
    <col min="13576" max="13576" width="0" style="161" hidden="1" customWidth="1"/>
    <col min="13577" max="13579" width="13.7265625" style="161" customWidth="1"/>
    <col min="13580" max="13580" width="20.453125" style="161" customWidth="1"/>
    <col min="13581" max="13581" width="0" style="161" hidden="1" customWidth="1"/>
    <col min="13582" max="13824" width="9.1796875" style="161"/>
    <col min="13825" max="13825" width="3.453125" style="161" customWidth="1"/>
    <col min="13826" max="13826" width="8.54296875" style="161" customWidth="1"/>
    <col min="13827" max="13827" width="54.1796875" style="161" customWidth="1"/>
    <col min="13828" max="13828" width="45.453125" style="161" customWidth="1"/>
    <col min="13829" max="13829" width="17.81640625" style="161" customWidth="1"/>
    <col min="13830" max="13830" width="10.81640625" style="161" customWidth="1"/>
    <col min="13831" max="13831" width="22.81640625" style="161" customWidth="1"/>
    <col min="13832" max="13832" width="0" style="161" hidden="1" customWidth="1"/>
    <col min="13833" max="13835" width="13.7265625" style="161" customWidth="1"/>
    <col min="13836" max="13836" width="20.453125" style="161" customWidth="1"/>
    <col min="13837" max="13837" width="0" style="161" hidden="1" customWidth="1"/>
    <col min="13838" max="14080" width="9.1796875" style="161"/>
    <col min="14081" max="14081" width="3.453125" style="161" customWidth="1"/>
    <col min="14082" max="14082" width="8.54296875" style="161" customWidth="1"/>
    <col min="14083" max="14083" width="54.1796875" style="161" customWidth="1"/>
    <col min="14084" max="14084" width="45.453125" style="161" customWidth="1"/>
    <col min="14085" max="14085" width="17.81640625" style="161" customWidth="1"/>
    <col min="14086" max="14086" width="10.81640625" style="161" customWidth="1"/>
    <col min="14087" max="14087" width="22.81640625" style="161" customWidth="1"/>
    <col min="14088" max="14088" width="0" style="161" hidden="1" customWidth="1"/>
    <col min="14089" max="14091" width="13.7265625" style="161" customWidth="1"/>
    <col min="14092" max="14092" width="20.453125" style="161" customWidth="1"/>
    <col min="14093" max="14093" width="0" style="161" hidden="1" customWidth="1"/>
    <col min="14094" max="14336" width="9.1796875" style="161"/>
    <col min="14337" max="14337" width="3.453125" style="161" customWidth="1"/>
    <col min="14338" max="14338" width="8.54296875" style="161" customWidth="1"/>
    <col min="14339" max="14339" width="54.1796875" style="161" customWidth="1"/>
    <col min="14340" max="14340" width="45.453125" style="161" customWidth="1"/>
    <col min="14341" max="14341" width="17.81640625" style="161" customWidth="1"/>
    <col min="14342" max="14342" width="10.81640625" style="161" customWidth="1"/>
    <col min="14343" max="14343" width="22.81640625" style="161" customWidth="1"/>
    <col min="14344" max="14344" width="0" style="161" hidden="1" customWidth="1"/>
    <col min="14345" max="14347" width="13.7265625" style="161" customWidth="1"/>
    <col min="14348" max="14348" width="20.453125" style="161" customWidth="1"/>
    <col min="14349" max="14349" width="0" style="161" hidden="1" customWidth="1"/>
    <col min="14350" max="14592" width="9.1796875" style="161"/>
    <col min="14593" max="14593" width="3.453125" style="161" customWidth="1"/>
    <col min="14594" max="14594" width="8.54296875" style="161" customWidth="1"/>
    <col min="14595" max="14595" width="54.1796875" style="161" customWidth="1"/>
    <col min="14596" max="14596" width="45.453125" style="161" customWidth="1"/>
    <col min="14597" max="14597" width="17.81640625" style="161" customWidth="1"/>
    <col min="14598" max="14598" width="10.81640625" style="161" customWidth="1"/>
    <col min="14599" max="14599" width="22.81640625" style="161" customWidth="1"/>
    <col min="14600" max="14600" width="0" style="161" hidden="1" customWidth="1"/>
    <col min="14601" max="14603" width="13.7265625" style="161" customWidth="1"/>
    <col min="14604" max="14604" width="20.453125" style="161" customWidth="1"/>
    <col min="14605" max="14605" width="0" style="161" hidden="1" customWidth="1"/>
    <col min="14606" max="14848" width="9.1796875" style="161"/>
    <col min="14849" max="14849" width="3.453125" style="161" customWidth="1"/>
    <col min="14850" max="14850" width="8.54296875" style="161" customWidth="1"/>
    <col min="14851" max="14851" width="54.1796875" style="161" customWidth="1"/>
    <col min="14852" max="14852" width="45.453125" style="161" customWidth="1"/>
    <col min="14853" max="14853" width="17.81640625" style="161" customWidth="1"/>
    <col min="14854" max="14854" width="10.81640625" style="161" customWidth="1"/>
    <col min="14855" max="14855" width="22.81640625" style="161" customWidth="1"/>
    <col min="14856" max="14856" width="0" style="161" hidden="1" customWidth="1"/>
    <col min="14857" max="14859" width="13.7265625" style="161" customWidth="1"/>
    <col min="14860" max="14860" width="20.453125" style="161" customWidth="1"/>
    <col min="14861" max="14861" width="0" style="161" hidden="1" customWidth="1"/>
    <col min="14862" max="15104" width="9.1796875" style="161"/>
    <col min="15105" max="15105" width="3.453125" style="161" customWidth="1"/>
    <col min="15106" max="15106" width="8.54296875" style="161" customWidth="1"/>
    <col min="15107" max="15107" width="54.1796875" style="161" customWidth="1"/>
    <col min="15108" max="15108" width="45.453125" style="161" customWidth="1"/>
    <col min="15109" max="15109" width="17.81640625" style="161" customWidth="1"/>
    <col min="15110" max="15110" width="10.81640625" style="161" customWidth="1"/>
    <col min="15111" max="15111" width="22.81640625" style="161" customWidth="1"/>
    <col min="15112" max="15112" width="0" style="161" hidden="1" customWidth="1"/>
    <col min="15113" max="15115" width="13.7265625" style="161" customWidth="1"/>
    <col min="15116" max="15116" width="20.453125" style="161" customWidth="1"/>
    <col min="15117" max="15117" width="0" style="161" hidden="1" customWidth="1"/>
    <col min="15118" max="15360" width="9.1796875" style="161"/>
    <col min="15361" max="15361" width="3.453125" style="161" customWidth="1"/>
    <col min="15362" max="15362" width="8.54296875" style="161" customWidth="1"/>
    <col min="15363" max="15363" width="54.1796875" style="161" customWidth="1"/>
    <col min="15364" max="15364" width="45.453125" style="161" customWidth="1"/>
    <col min="15365" max="15365" width="17.81640625" style="161" customWidth="1"/>
    <col min="15366" max="15366" width="10.81640625" style="161" customWidth="1"/>
    <col min="15367" max="15367" width="22.81640625" style="161" customWidth="1"/>
    <col min="15368" max="15368" width="0" style="161" hidden="1" customWidth="1"/>
    <col min="15369" max="15371" width="13.7265625" style="161" customWidth="1"/>
    <col min="15372" max="15372" width="20.453125" style="161" customWidth="1"/>
    <col min="15373" max="15373" width="0" style="161" hidden="1" customWidth="1"/>
    <col min="15374" max="15616" width="9.1796875" style="161"/>
    <col min="15617" max="15617" width="3.453125" style="161" customWidth="1"/>
    <col min="15618" max="15618" width="8.54296875" style="161" customWidth="1"/>
    <col min="15619" max="15619" width="54.1796875" style="161" customWidth="1"/>
    <col min="15620" max="15620" width="45.453125" style="161" customWidth="1"/>
    <col min="15621" max="15621" width="17.81640625" style="161" customWidth="1"/>
    <col min="15622" max="15622" width="10.81640625" style="161" customWidth="1"/>
    <col min="15623" max="15623" width="22.81640625" style="161" customWidth="1"/>
    <col min="15624" max="15624" width="0" style="161" hidden="1" customWidth="1"/>
    <col min="15625" max="15627" width="13.7265625" style="161" customWidth="1"/>
    <col min="15628" max="15628" width="20.453125" style="161" customWidth="1"/>
    <col min="15629" max="15629" width="0" style="161" hidden="1" customWidth="1"/>
    <col min="15630" max="15872" width="9.1796875" style="161"/>
    <col min="15873" max="15873" width="3.453125" style="161" customWidth="1"/>
    <col min="15874" max="15874" width="8.54296875" style="161" customWidth="1"/>
    <col min="15875" max="15875" width="54.1796875" style="161" customWidth="1"/>
    <col min="15876" max="15876" width="45.453125" style="161" customWidth="1"/>
    <col min="15877" max="15877" width="17.81640625" style="161" customWidth="1"/>
    <col min="15878" max="15878" width="10.81640625" style="161" customWidth="1"/>
    <col min="15879" max="15879" width="22.81640625" style="161" customWidth="1"/>
    <col min="15880" max="15880" width="0" style="161" hidden="1" customWidth="1"/>
    <col min="15881" max="15883" width="13.7265625" style="161" customWidth="1"/>
    <col min="15884" max="15884" width="20.453125" style="161" customWidth="1"/>
    <col min="15885" max="15885" width="0" style="161" hidden="1" customWidth="1"/>
    <col min="15886" max="16128" width="9.1796875" style="161"/>
    <col min="16129" max="16129" width="3.453125" style="161" customWidth="1"/>
    <col min="16130" max="16130" width="8.54296875" style="161" customWidth="1"/>
    <col min="16131" max="16131" width="54.1796875" style="161" customWidth="1"/>
    <col min="16132" max="16132" width="45.453125" style="161" customWidth="1"/>
    <col min="16133" max="16133" width="17.81640625" style="161" customWidth="1"/>
    <col min="16134" max="16134" width="10.81640625" style="161" customWidth="1"/>
    <col min="16135" max="16135" width="22.81640625" style="161" customWidth="1"/>
    <col min="16136" max="16136" width="0" style="161" hidden="1" customWidth="1"/>
    <col min="16137" max="16139" width="13.7265625" style="161" customWidth="1"/>
    <col min="16140" max="16140" width="20.453125" style="161" customWidth="1"/>
    <col min="16141" max="16141" width="0" style="161" hidden="1" customWidth="1"/>
    <col min="16142" max="16384" width="9.1796875" style="161"/>
  </cols>
  <sheetData>
    <row r="1" spans="2:13" ht="8.25" customHeight="1" thickBot="1" x14ac:dyDescent="0.4"/>
    <row r="2" spans="2:13" s="15" customFormat="1" ht="25" thickBot="1" x14ac:dyDescent="0.5">
      <c r="B2" s="318" t="s">
        <v>1</v>
      </c>
      <c r="C2" s="319"/>
      <c r="D2" s="319"/>
      <c r="E2" s="319"/>
      <c r="F2" s="319"/>
      <c r="G2" s="319"/>
      <c r="H2" s="319"/>
      <c r="I2" s="319"/>
      <c r="J2" s="319"/>
      <c r="K2" s="319"/>
      <c r="L2" s="320"/>
    </row>
    <row r="3" spans="2:13" s="15" customFormat="1" ht="20.149999999999999" customHeight="1" thickBot="1" x14ac:dyDescent="0.4">
      <c r="B3" s="16" t="s">
        <v>514</v>
      </c>
      <c r="C3" s="17"/>
      <c r="D3" s="17"/>
      <c r="E3" s="17"/>
      <c r="F3" s="18"/>
      <c r="G3" s="19"/>
      <c r="H3" s="17"/>
      <c r="I3" s="20"/>
      <c r="J3" s="20"/>
      <c r="K3" s="20"/>
      <c r="L3" s="21"/>
    </row>
    <row r="4" spans="2:13" s="22" customFormat="1" ht="20.149999999999999" customHeight="1" thickTop="1" thickBot="1" x14ac:dyDescent="0.4">
      <c r="B4" s="23"/>
      <c r="C4" s="24" t="s">
        <v>2</v>
      </c>
      <c r="D4" s="321"/>
      <c r="E4" s="322"/>
      <c r="F4" s="322"/>
      <c r="G4" s="322"/>
      <c r="H4" s="322"/>
      <c r="I4" s="323"/>
      <c r="J4" s="25"/>
      <c r="K4" s="24" t="s">
        <v>3</v>
      </c>
      <c r="L4" s="26"/>
    </row>
    <row r="5" spans="2:13" s="22" customFormat="1" ht="20.149999999999999" customHeight="1" thickTop="1" thickBot="1" x14ac:dyDescent="0.4">
      <c r="B5" s="23"/>
      <c r="C5" s="27"/>
      <c r="D5" s="27"/>
      <c r="E5" s="27"/>
      <c r="F5" s="28"/>
      <c r="G5" s="29"/>
      <c r="H5" s="27"/>
      <c r="I5" s="25"/>
      <c r="J5" s="25"/>
      <c r="K5" s="25"/>
      <c r="L5" s="30"/>
    </row>
    <row r="6" spans="2:13" s="22" customFormat="1" ht="20.149999999999999" customHeight="1" thickTop="1" thickBot="1" x14ac:dyDescent="0.4">
      <c r="B6" s="23"/>
      <c r="C6" s="31"/>
      <c r="D6" s="27"/>
      <c r="E6" s="27"/>
      <c r="F6" s="24" t="s">
        <v>4</v>
      </c>
      <c r="G6" s="32"/>
      <c r="H6" s="162"/>
      <c r="I6" s="24"/>
      <c r="J6" s="25"/>
      <c r="K6" s="33"/>
      <c r="L6" s="34"/>
      <c r="M6" s="35">
        <v>499</v>
      </c>
    </row>
    <row r="7" spans="2:13" s="22" customFormat="1" ht="26.25" customHeight="1" thickTop="1" thickBot="1" x14ac:dyDescent="0.4">
      <c r="B7" s="23"/>
      <c r="C7" s="31"/>
      <c r="D7" s="24"/>
      <c r="E7" s="24"/>
      <c r="F7" s="163"/>
      <c r="G7" s="36"/>
      <c r="H7" s="37"/>
      <c r="I7" s="33"/>
      <c r="J7" s="38"/>
      <c r="K7" s="25"/>
      <c r="L7" s="30"/>
    </row>
    <row r="8" spans="2:13" s="22" customFormat="1" ht="20.149999999999999" customHeight="1" thickTop="1" thickBot="1" x14ac:dyDescent="0.4">
      <c r="B8" s="23"/>
      <c r="C8" s="31"/>
      <c r="D8" s="24" t="s">
        <v>5</v>
      </c>
      <c r="E8" s="321"/>
      <c r="F8" s="324"/>
      <c r="G8" s="324"/>
      <c r="H8" s="324"/>
      <c r="I8" s="324"/>
      <c r="J8" s="324"/>
      <c r="K8" s="324"/>
      <c r="L8" s="325"/>
    </row>
    <row r="9" spans="2:13" s="22" customFormat="1" ht="20.149999999999999" customHeight="1" thickTop="1" thickBot="1" x14ac:dyDescent="0.4">
      <c r="B9" s="23"/>
      <c r="C9" s="31"/>
      <c r="D9" s="24" t="s">
        <v>6</v>
      </c>
      <c r="E9" s="321"/>
      <c r="F9" s="324"/>
      <c r="G9" s="326"/>
      <c r="H9" s="164"/>
      <c r="I9" s="33" t="s">
        <v>7</v>
      </c>
      <c r="J9" s="327"/>
      <c r="K9" s="328"/>
      <c r="L9" s="329"/>
      <c r="M9" s="39">
        <v>78</v>
      </c>
    </row>
    <row r="10" spans="2:13" s="15" customFormat="1" ht="20.149999999999999" customHeight="1" thickTop="1" thickBot="1" x14ac:dyDescent="0.45">
      <c r="B10" s="40"/>
      <c r="C10" s="165"/>
      <c r="D10" s="41"/>
      <c r="E10" s="33"/>
      <c r="F10" s="42"/>
      <c r="G10" s="43"/>
      <c r="H10" s="166"/>
      <c r="I10" s="25"/>
      <c r="J10" s="44"/>
      <c r="K10" s="45"/>
      <c r="L10" s="46"/>
    </row>
    <row r="11" spans="2:13" s="15" customFormat="1" ht="20.149999999999999" customHeight="1" thickTop="1" thickBot="1" x14ac:dyDescent="0.4">
      <c r="B11" s="40"/>
      <c r="C11" s="165"/>
      <c r="D11" s="47"/>
      <c r="E11" s="47"/>
      <c r="F11" s="48"/>
      <c r="G11" s="43"/>
      <c r="H11" s="47"/>
      <c r="I11" s="49"/>
      <c r="J11" s="49"/>
      <c r="K11" s="33" t="s">
        <v>8</v>
      </c>
      <c r="L11" s="50" t="str">
        <f>IF(M17=1," A&lt;&gt;P ! ",IF(M221=1," HV&lt;&gt;HV v pasivech ! ","Vstupy OK ! "))</f>
        <v xml:space="preserve">Vstupy OK ! </v>
      </c>
      <c r="M11" s="51">
        <v>2</v>
      </c>
    </row>
    <row r="12" spans="2:13" s="15" customFormat="1" ht="20.149999999999999" customHeight="1" thickTop="1" thickBot="1" x14ac:dyDescent="0.4">
      <c r="B12" s="40"/>
      <c r="C12" s="165"/>
      <c r="D12" s="47"/>
      <c r="E12" s="47"/>
      <c r="F12" s="316" t="s">
        <v>9</v>
      </c>
      <c r="G12" s="317"/>
      <c r="H12" s="317"/>
      <c r="I12" s="317"/>
      <c r="J12" s="317"/>
      <c r="K12" s="49"/>
      <c r="L12" s="52"/>
      <c r="M12" s="53"/>
    </row>
    <row r="13" spans="2:13" s="54" customFormat="1" ht="20.149999999999999" customHeight="1" thickTop="1" thickBot="1" x14ac:dyDescent="0.45">
      <c r="B13" s="40"/>
      <c r="C13" s="165"/>
      <c r="D13" s="55"/>
      <c r="E13" s="55"/>
      <c r="F13" s="308" t="s">
        <v>10</v>
      </c>
      <c r="G13" s="309"/>
      <c r="H13" s="56"/>
      <c r="I13" s="312"/>
      <c r="J13" s="314"/>
      <c r="K13" s="314"/>
      <c r="L13" s="57" t="s">
        <v>11</v>
      </c>
      <c r="M13" s="58"/>
    </row>
    <row r="14" spans="2:13" s="54" customFormat="1" ht="19" customHeight="1" thickTop="1" thickBot="1" x14ac:dyDescent="0.4">
      <c r="B14" s="59"/>
      <c r="C14" s="60"/>
      <c r="D14" s="60"/>
      <c r="E14" s="60"/>
      <c r="F14" s="310"/>
      <c r="G14" s="311"/>
      <c r="H14" s="61"/>
      <c r="I14" s="313"/>
      <c r="J14" s="315"/>
      <c r="K14" s="315"/>
      <c r="L14" s="62" t="s">
        <v>12</v>
      </c>
      <c r="M14" s="58"/>
    </row>
    <row r="15" spans="2:13" s="54" customFormat="1" ht="26.25" customHeight="1" thickTop="1" x14ac:dyDescent="0.4">
      <c r="B15" s="63"/>
      <c r="C15" s="64" t="s">
        <v>13</v>
      </c>
      <c r="D15" s="65"/>
      <c r="E15" s="66"/>
      <c r="F15" s="294" t="s">
        <v>14</v>
      </c>
      <c r="G15" s="160" t="s">
        <v>15</v>
      </c>
      <c r="H15" s="294" t="s">
        <v>16</v>
      </c>
      <c r="I15" s="167" t="s">
        <v>17</v>
      </c>
      <c r="J15" s="167" t="s">
        <v>515</v>
      </c>
      <c r="K15" s="168" t="s">
        <v>18</v>
      </c>
      <c r="L15" s="67"/>
      <c r="M15" s="58"/>
    </row>
    <row r="16" spans="2:13" s="54" customFormat="1" ht="20.149999999999999" customHeight="1" thickBot="1" x14ac:dyDescent="0.4">
      <c r="B16" s="68"/>
      <c r="C16" s="69" t="s">
        <v>19</v>
      </c>
      <c r="D16" s="70"/>
      <c r="E16" s="71"/>
      <c r="F16" s="293"/>
      <c r="G16" s="72"/>
      <c r="H16" s="293"/>
      <c r="I16" s="135">
        <v>45657</v>
      </c>
      <c r="J16" s="135">
        <v>46022</v>
      </c>
      <c r="K16" s="135">
        <v>46387</v>
      </c>
      <c r="L16" s="67"/>
      <c r="M16" s="58"/>
    </row>
    <row r="17" spans="1:13" s="73" customFormat="1" ht="20.149999999999999" customHeight="1" thickBot="1" x14ac:dyDescent="0.4">
      <c r="B17" s="68"/>
      <c r="C17" s="74" t="s">
        <v>20</v>
      </c>
      <c r="D17" s="75"/>
      <c r="E17" s="76"/>
      <c r="F17" s="169"/>
      <c r="G17" s="170"/>
      <c r="H17" s="171"/>
      <c r="I17" s="172">
        <f>+I102-I153</f>
        <v>0</v>
      </c>
      <c r="J17" s="173">
        <f>+J102-J153</f>
        <v>0</v>
      </c>
      <c r="K17" s="174">
        <f>+K102-K153</f>
        <v>0</v>
      </c>
      <c r="L17" s="159"/>
      <c r="M17" s="77">
        <f>IF(I17&lt;&gt;0,1,IF(J17&lt;&gt;0,1,IF(K17&lt;&gt;0,1,0)))</f>
        <v>0</v>
      </c>
    </row>
    <row r="18" spans="1:13" x14ac:dyDescent="0.35">
      <c r="B18" s="175" t="s">
        <v>21</v>
      </c>
      <c r="C18" s="176" t="s">
        <v>22</v>
      </c>
      <c r="D18" s="177"/>
      <c r="E18" s="178"/>
      <c r="F18" s="179" t="s">
        <v>23</v>
      </c>
      <c r="G18" s="180" t="s">
        <v>24</v>
      </c>
      <c r="H18" s="181"/>
      <c r="I18" s="182">
        <f>I19+I27+I38+I46</f>
        <v>0</v>
      </c>
      <c r="J18" s="182">
        <f>J19+J27+J38+J46</f>
        <v>0</v>
      </c>
      <c r="K18" s="182">
        <f>K19+K27+K38+K46</f>
        <v>0</v>
      </c>
      <c r="L18" s="67"/>
    </row>
    <row r="19" spans="1:13" x14ac:dyDescent="0.35">
      <c r="A19" s="183"/>
      <c r="B19" s="184" t="s">
        <v>25</v>
      </c>
      <c r="C19" s="185" t="s">
        <v>26</v>
      </c>
      <c r="D19" s="186"/>
      <c r="E19" s="179"/>
      <c r="F19" s="179" t="s">
        <v>27</v>
      </c>
      <c r="G19" s="180" t="s">
        <v>28</v>
      </c>
      <c r="H19" s="181"/>
      <c r="I19" s="182">
        <f>SUM(I20:I26)</f>
        <v>0</v>
      </c>
      <c r="J19" s="182">
        <f>SUM(J20:J26)</f>
        <v>0</v>
      </c>
      <c r="K19" s="182">
        <f>SUM(K20:K26)</f>
        <v>0</v>
      </c>
      <c r="L19" s="67"/>
    </row>
    <row r="20" spans="1:13" x14ac:dyDescent="0.35">
      <c r="B20" s="187" t="s">
        <v>29</v>
      </c>
      <c r="C20" s="188" t="s">
        <v>30</v>
      </c>
      <c r="D20" s="189"/>
      <c r="E20" s="190"/>
      <c r="F20" s="191" t="s">
        <v>31</v>
      </c>
      <c r="G20" s="192"/>
      <c r="H20" s="193"/>
      <c r="I20" s="78"/>
      <c r="J20" s="79"/>
      <c r="K20" s="80"/>
      <c r="L20" s="67"/>
    </row>
    <row r="21" spans="1:13" x14ac:dyDescent="0.35">
      <c r="B21" s="187" t="s">
        <v>32</v>
      </c>
      <c r="C21" s="188" t="s">
        <v>33</v>
      </c>
      <c r="D21" s="189"/>
      <c r="E21" s="190"/>
      <c r="F21" s="191" t="s">
        <v>34</v>
      </c>
      <c r="G21" s="192"/>
      <c r="H21" s="193"/>
      <c r="I21" s="78"/>
      <c r="J21" s="79"/>
      <c r="K21" s="80"/>
      <c r="L21" s="67"/>
    </row>
    <row r="22" spans="1:13" x14ac:dyDescent="0.35">
      <c r="B22" s="187" t="s">
        <v>35</v>
      </c>
      <c r="C22" s="188" t="s">
        <v>36</v>
      </c>
      <c r="D22" s="189"/>
      <c r="E22" s="190"/>
      <c r="F22" s="191" t="s">
        <v>37</v>
      </c>
      <c r="G22" s="192"/>
      <c r="H22" s="193"/>
      <c r="I22" s="78"/>
      <c r="J22" s="79"/>
      <c r="K22" s="80"/>
      <c r="L22" s="67"/>
    </row>
    <row r="23" spans="1:13" x14ac:dyDescent="0.35">
      <c r="B23" s="187" t="s">
        <v>38</v>
      </c>
      <c r="C23" s="188" t="s">
        <v>39</v>
      </c>
      <c r="D23" s="189"/>
      <c r="E23" s="190"/>
      <c r="F23" s="191" t="s">
        <v>40</v>
      </c>
      <c r="G23" s="192"/>
      <c r="H23" s="193"/>
      <c r="I23" s="78"/>
      <c r="J23" s="79"/>
      <c r="K23" s="80"/>
      <c r="L23" s="67"/>
    </row>
    <row r="24" spans="1:13" x14ac:dyDescent="0.35">
      <c r="B24" s="187" t="s">
        <v>41</v>
      </c>
      <c r="C24" s="188" t="s">
        <v>42</v>
      </c>
      <c r="D24" s="189"/>
      <c r="E24" s="190"/>
      <c r="F24" s="191" t="s">
        <v>43</v>
      </c>
      <c r="G24" s="192"/>
      <c r="H24" s="193"/>
      <c r="I24" s="78"/>
      <c r="J24" s="79"/>
      <c r="K24" s="80"/>
      <c r="L24" s="67"/>
    </row>
    <row r="25" spans="1:13" x14ac:dyDescent="0.35">
      <c r="B25" s="187" t="s">
        <v>44</v>
      </c>
      <c r="C25" s="188" t="s">
        <v>45</v>
      </c>
      <c r="D25" s="189"/>
      <c r="E25" s="190"/>
      <c r="F25" s="191" t="s">
        <v>46</v>
      </c>
      <c r="G25" s="192"/>
      <c r="H25" s="193"/>
      <c r="I25" s="78"/>
      <c r="J25" s="79"/>
      <c r="K25" s="80"/>
      <c r="L25" s="67"/>
    </row>
    <row r="26" spans="1:13" x14ac:dyDescent="0.35">
      <c r="B26" s="187" t="s">
        <v>47</v>
      </c>
      <c r="C26" s="188" t="s">
        <v>48</v>
      </c>
      <c r="D26" s="189"/>
      <c r="E26" s="190"/>
      <c r="F26" s="191" t="s">
        <v>49</v>
      </c>
      <c r="G26" s="192"/>
      <c r="H26" s="193"/>
      <c r="I26" s="78"/>
      <c r="J26" s="79"/>
      <c r="K26" s="80"/>
      <c r="L26" s="67"/>
    </row>
    <row r="27" spans="1:13" x14ac:dyDescent="0.35">
      <c r="B27" s="194" t="s">
        <v>50</v>
      </c>
      <c r="C27" s="195" t="s">
        <v>51</v>
      </c>
      <c r="D27" s="196"/>
      <c r="E27" s="197"/>
      <c r="F27" s="179" t="s">
        <v>52</v>
      </c>
      <c r="G27" s="180" t="s">
        <v>53</v>
      </c>
      <c r="H27" s="181"/>
      <c r="I27" s="198">
        <f>SUM(I28:I37)</f>
        <v>0</v>
      </c>
      <c r="J27" s="198">
        <f>SUM(J28:J37)</f>
        <v>0</v>
      </c>
      <c r="K27" s="198">
        <f>SUM(K28:K37)</f>
        <v>0</v>
      </c>
      <c r="L27" s="67"/>
    </row>
    <row r="28" spans="1:13" x14ac:dyDescent="0.35">
      <c r="B28" s="187" t="s">
        <v>29</v>
      </c>
      <c r="C28" s="188" t="s">
        <v>54</v>
      </c>
      <c r="D28" s="189"/>
      <c r="E28" s="190"/>
      <c r="F28" s="191" t="s">
        <v>55</v>
      </c>
      <c r="G28" s="192"/>
      <c r="H28" s="181"/>
      <c r="I28" s="81"/>
      <c r="J28" s="82"/>
      <c r="K28" s="83"/>
      <c r="L28" s="67"/>
    </row>
    <row r="29" spans="1:13" x14ac:dyDescent="0.35">
      <c r="B29" s="187" t="s">
        <v>32</v>
      </c>
      <c r="C29" s="188" t="s">
        <v>56</v>
      </c>
      <c r="D29" s="189"/>
      <c r="E29" s="190"/>
      <c r="F29" s="191" t="s">
        <v>57</v>
      </c>
      <c r="G29" s="192"/>
      <c r="H29" s="193"/>
      <c r="I29" s="81"/>
      <c r="J29" s="82"/>
      <c r="K29" s="83"/>
      <c r="L29" s="67"/>
    </row>
    <row r="30" spans="1:13" x14ac:dyDescent="0.35">
      <c r="B30" s="187" t="s">
        <v>35</v>
      </c>
      <c r="C30" s="188" t="s">
        <v>58</v>
      </c>
      <c r="D30" s="189"/>
      <c r="E30" s="190"/>
      <c r="F30" s="191" t="s">
        <v>59</v>
      </c>
      <c r="G30" s="192"/>
      <c r="H30" s="193"/>
      <c r="I30" s="81"/>
      <c r="J30" s="82"/>
      <c r="K30" s="83"/>
      <c r="L30" s="67"/>
    </row>
    <row r="31" spans="1:13" x14ac:dyDescent="0.35">
      <c r="B31" s="187" t="s">
        <v>38</v>
      </c>
      <c r="C31" s="188" t="s">
        <v>60</v>
      </c>
      <c r="D31" s="189"/>
      <c r="E31" s="190"/>
      <c r="F31" s="191" t="s">
        <v>61</v>
      </c>
      <c r="G31" s="192"/>
      <c r="H31" s="193"/>
      <c r="I31" s="81"/>
      <c r="J31" s="82"/>
      <c r="K31" s="83"/>
      <c r="L31" s="67"/>
    </row>
    <row r="32" spans="1:13" x14ac:dyDescent="0.35">
      <c r="B32" s="187" t="s">
        <v>41</v>
      </c>
      <c r="C32" s="188" t="s">
        <v>62</v>
      </c>
      <c r="D32" s="189"/>
      <c r="E32" s="190"/>
      <c r="F32" s="191" t="s">
        <v>63</v>
      </c>
      <c r="G32" s="192"/>
      <c r="H32" s="193"/>
      <c r="I32" s="81"/>
      <c r="J32" s="82"/>
      <c r="K32" s="83"/>
      <c r="L32" s="67"/>
    </row>
    <row r="33" spans="2:12" x14ac:dyDescent="0.35">
      <c r="B33" s="187" t="s">
        <v>44</v>
      </c>
      <c r="C33" s="188" t="s">
        <v>64</v>
      </c>
      <c r="D33" s="189"/>
      <c r="E33" s="190"/>
      <c r="F33" s="191" t="s">
        <v>65</v>
      </c>
      <c r="G33" s="192"/>
      <c r="H33" s="193"/>
      <c r="I33" s="81"/>
      <c r="J33" s="82"/>
      <c r="K33" s="83"/>
      <c r="L33" s="67"/>
    </row>
    <row r="34" spans="2:12" x14ac:dyDescent="0.35">
      <c r="B34" s="187" t="s">
        <v>47</v>
      </c>
      <c r="C34" s="188" t="s">
        <v>66</v>
      </c>
      <c r="D34" s="189"/>
      <c r="E34" s="190"/>
      <c r="F34" s="191" t="s">
        <v>67</v>
      </c>
      <c r="G34" s="192"/>
      <c r="H34" s="193"/>
      <c r="I34" s="81"/>
      <c r="J34" s="82"/>
      <c r="K34" s="83"/>
      <c r="L34" s="67"/>
    </row>
    <row r="35" spans="2:12" x14ac:dyDescent="0.35">
      <c r="B35" s="187" t="s">
        <v>68</v>
      </c>
      <c r="C35" s="188" t="s">
        <v>69</v>
      </c>
      <c r="D35" s="189"/>
      <c r="E35" s="190"/>
      <c r="F35" s="191" t="s">
        <v>70</v>
      </c>
      <c r="G35" s="192"/>
      <c r="H35" s="193"/>
      <c r="I35" s="81"/>
      <c r="J35" s="82"/>
      <c r="K35" s="83"/>
      <c r="L35" s="67"/>
    </row>
    <row r="36" spans="2:12" x14ac:dyDescent="0.35">
      <c r="B36" s="187" t="s">
        <v>71</v>
      </c>
      <c r="C36" s="188" t="s">
        <v>72</v>
      </c>
      <c r="D36" s="189"/>
      <c r="E36" s="190"/>
      <c r="F36" s="191" t="s">
        <v>73</v>
      </c>
      <c r="G36" s="192"/>
      <c r="H36" s="193"/>
      <c r="I36" s="81"/>
      <c r="J36" s="82"/>
      <c r="K36" s="83"/>
      <c r="L36" s="67"/>
    </row>
    <row r="37" spans="2:12" x14ac:dyDescent="0.35">
      <c r="B37" s="187" t="s">
        <v>74</v>
      </c>
      <c r="C37" s="188" t="s">
        <v>75</v>
      </c>
      <c r="D37" s="189"/>
      <c r="E37" s="190"/>
      <c r="F37" s="191" t="s">
        <v>76</v>
      </c>
      <c r="G37" s="192"/>
      <c r="H37" s="193"/>
      <c r="I37" s="81"/>
      <c r="J37" s="82"/>
      <c r="K37" s="83"/>
      <c r="L37" s="67"/>
    </row>
    <row r="38" spans="2:12" x14ac:dyDescent="0.35">
      <c r="B38" s="194" t="s">
        <v>77</v>
      </c>
      <c r="C38" s="195" t="s">
        <v>78</v>
      </c>
      <c r="D38" s="196"/>
      <c r="E38" s="197"/>
      <c r="F38" s="179" t="s">
        <v>79</v>
      </c>
      <c r="G38" s="180" t="s">
        <v>80</v>
      </c>
      <c r="H38" s="181"/>
      <c r="I38" s="182">
        <f>SUM(I39:I44)</f>
        <v>0</v>
      </c>
      <c r="J38" s="182">
        <f>SUM(J39:J44)</f>
        <v>0</v>
      </c>
      <c r="K38" s="182">
        <f>SUM(K39:K44)</f>
        <v>0</v>
      </c>
      <c r="L38" s="67"/>
    </row>
    <row r="39" spans="2:12" x14ac:dyDescent="0.35">
      <c r="B39" s="187" t="s">
        <v>29</v>
      </c>
      <c r="C39" s="188" t="s">
        <v>81</v>
      </c>
      <c r="D39" s="189"/>
      <c r="E39" s="190"/>
      <c r="F39" s="191" t="s">
        <v>82</v>
      </c>
      <c r="G39" s="192"/>
      <c r="H39" s="193"/>
      <c r="I39" s="81"/>
      <c r="J39" s="82"/>
      <c r="K39" s="83"/>
      <c r="L39" s="67"/>
    </row>
    <row r="40" spans="2:12" x14ac:dyDescent="0.35">
      <c r="B40" s="187" t="s">
        <v>32</v>
      </c>
      <c r="C40" s="188" t="s">
        <v>83</v>
      </c>
      <c r="D40" s="189"/>
      <c r="E40" s="190"/>
      <c r="F40" s="191" t="s">
        <v>84</v>
      </c>
      <c r="G40" s="192"/>
      <c r="H40" s="193"/>
      <c r="I40" s="81"/>
      <c r="J40" s="82"/>
      <c r="K40" s="83"/>
      <c r="L40" s="67"/>
    </row>
    <row r="41" spans="2:12" x14ac:dyDescent="0.35">
      <c r="B41" s="187" t="s">
        <v>35</v>
      </c>
      <c r="C41" s="188" t="s">
        <v>85</v>
      </c>
      <c r="D41" s="189"/>
      <c r="E41" s="190"/>
      <c r="F41" s="191" t="s">
        <v>86</v>
      </c>
      <c r="G41" s="192"/>
      <c r="H41" s="193"/>
      <c r="I41" s="81"/>
      <c r="J41" s="82"/>
      <c r="K41" s="83"/>
      <c r="L41" s="67"/>
    </row>
    <row r="42" spans="2:12" x14ac:dyDescent="0.35">
      <c r="B42" s="187" t="s">
        <v>38</v>
      </c>
      <c r="C42" s="188" t="s">
        <v>87</v>
      </c>
      <c r="D42" s="189"/>
      <c r="E42" s="190"/>
      <c r="F42" s="191" t="s">
        <v>88</v>
      </c>
      <c r="G42" s="192"/>
      <c r="H42" s="193"/>
      <c r="I42" s="81"/>
      <c r="J42" s="82"/>
      <c r="K42" s="83"/>
      <c r="L42" s="67"/>
    </row>
    <row r="43" spans="2:12" x14ac:dyDescent="0.35">
      <c r="B43" s="187" t="s">
        <v>41</v>
      </c>
      <c r="C43" s="188" t="s">
        <v>89</v>
      </c>
      <c r="D43" s="189"/>
      <c r="E43" s="190"/>
      <c r="F43" s="191" t="s">
        <v>90</v>
      </c>
      <c r="G43" s="192"/>
      <c r="H43" s="193"/>
      <c r="I43" s="81"/>
      <c r="J43" s="82"/>
      <c r="K43" s="83"/>
      <c r="L43" s="67"/>
    </row>
    <row r="44" spans="2:12" x14ac:dyDescent="0.35">
      <c r="B44" s="187" t="s">
        <v>44</v>
      </c>
      <c r="C44" s="188" t="s">
        <v>91</v>
      </c>
      <c r="D44" s="189"/>
      <c r="E44" s="190"/>
      <c r="F44" s="191" t="s">
        <v>92</v>
      </c>
      <c r="G44" s="192"/>
      <c r="H44" s="193"/>
      <c r="I44" s="81"/>
      <c r="J44" s="82"/>
      <c r="K44" s="83"/>
      <c r="L44" s="67"/>
    </row>
    <row r="45" spans="2:12" hidden="1" x14ac:dyDescent="0.35">
      <c r="B45" s="187"/>
      <c r="C45" s="188" t="s">
        <v>93</v>
      </c>
      <c r="D45" s="189"/>
      <c r="E45" s="190"/>
      <c r="F45" s="191" t="s">
        <v>94</v>
      </c>
      <c r="G45" s="192"/>
      <c r="H45" s="193"/>
      <c r="I45" s="84"/>
      <c r="J45" s="84"/>
      <c r="K45" s="85"/>
      <c r="L45" s="67"/>
    </row>
    <row r="46" spans="2:12" x14ac:dyDescent="0.35">
      <c r="B46" s="194" t="s">
        <v>95</v>
      </c>
      <c r="C46" s="195" t="s">
        <v>96</v>
      </c>
      <c r="D46" s="196"/>
      <c r="E46" s="197"/>
      <c r="F46" s="179" t="s">
        <v>94</v>
      </c>
      <c r="G46" s="180" t="s">
        <v>97</v>
      </c>
      <c r="H46" s="181"/>
      <c r="I46" s="198">
        <f>SUM(I47:I57)</f>
        <v>0</v>
      </c>
      <c r="J46" s="198">
        <f>SUM(J47:J57)</f>
        <v>0</v>
      </c>
      <c r="K46" s="198">
        <f>SUM(K47:K57)</f>
        <v>0</v>
      </c>
      <c r="L46" s="67"/>
    </row>
    <row r="47" spans="2:12" x14ac:dyDescent="0.35">
      <c r="B47" s="187" t="s">
        <v>29</v>
      </c>
      <c r="C47" s="188" t="s">
        <v>98</v>
      </c>
      <c r="D47" s="189"/>
      <c r="E47" s="190"/>
      <c r="F47" s="191" t="s">
        <v>99</v>
      </c>
      <c r="G47" s="192"/>
      <c r="H47" s="193" t="s">
        <v>100</v>
      </c>
      <c r="I47" s="86"/>
      <c r="J47" s="87"/>
      <c r="K47" s="80"/>
      <c r="L47" s="67"/>
    </row>
    <row r="48" spans="2:12" x14ac:dyDescent="0.35">
      <c r="B48" s="187" t="s">
        <v>32</v>
      </c>
      <c r="C48" s="188" t="s">
        <v>101</v>
      </c>
      <c r="D48" s="189"/>
      <c r="E48" s="190"/>
      <c r="F48" s="191" t="s">
        <v>102</v>
      </c>
      <c r="G48" s="192"/>
      <c r="H48" s="193" t="s">
        <v>100</v>
      </c>
      <c r="I48" s="86"/>
      <c r="J48" s="87"/>
      <c r="K48" s="80"/>
      <c r="L48" s="67"/>
    </row>
    <row r="49" spans="1:12" x14ac:dyDescent="0.35">
      <c r="B49" s="187" t="s">
        <v>35</v>
      </c>
      <c r="C49" s="188" t="s">
        <v>103</v>
      </c>
      <c r="D49" s="189"/>
      <c r="E49" s="190"/>
      <c r="F49" s="191" t="s">
        <v>104</v>
      </c>
      <c r="G49" s="192"/>
      <c r="H49" s="181"/>
      <c r="I49" s="86"/>
      <c r="J49" s="87"/>
      <c r="K49" s="80"/>
      <c r="L49" s="67"/>
    </row>
    <row r="50" spans="1:12" x14ac:dyDescent="0.35">
      <c r="B50" s="187" t="s">
        <v>38</v>
      </c>
      <c r="C50" s="188" t="s">
        <v>105</v>
      </c>
      <c r="D50" s="189"/>
      <c r="E50" s="190"/>
      <c r="F50" s="191" t="s">
        <v>106</v>
      </c>
      <c r="G50" s="192"/>
      <c r="H50" s="181"/>
      <c r="I50" s="86"/>
      <c r="J50" s="87"/>
      <c r="K50" s="80"/>
      <c r="L50" s="67"/>
    </row>
    <row r="51" spans="1:12" x14ac:dyDescent="0.35">
      <c r="B51" s="187" t="s">
        <v>41</v>
      </c>
      <c r="C51" s="188" t="s">
        <v>107</v>
      </c>
      <c r="D51" s="189"/>
      <c r="E51" s="190"/>
      <c r="F51" s="191" t="s">
        <v>108</v>
      </c>
      <c r="G51" s="192"/>
      <c r="H51" s="193"/>
      <c r="I51" s="86"/>
      <c r="J51" s="87"/>
      <c r="K51" s="80"/>
      <c r="L51" s="67"/>
    </row>
    <row r="52" spans="1:12" x14ac:dyDescent="0.35">
      <c r="B52" s="187" t="s">
        <v>44</v>
      </c>
      <c r="C52" s="188" t="s">
        <v>109</v>
      </c>
      <c r="D52" s="189"/>
      <c r="E52" s="190"/>
      <c r="F52" s="191" t="s">
        <v>110</v>
      </c>
      <c r="G52" s="192"/>
      <c r="H52" s="193"/>
      <c r="I52" s="86"/>
      <c r="J52" s="87"/>
      <c r="K52" s="80"/>
      <c r="L52" s="67"/>
    </row>
    <row r="53" spans="1:12" x14ac:dyDescent="0.35">
      <c r="B53" s="187" t="s">
        <v>47</v>
      </c>
      <c r="C53" s="188" t="s">
        <v>111</v>
      </c>
      <c r="D53" s="189"/>
      <c r="E53" s="190"/>
      <c r="F53" s="191" t="s">
        <v>112</v>
      </c>
      <c r="G53" s="192"/>
      <c r="H53" s="193"/>
      <c r="I53" s="86"/>
      <c r="J53" s="87"/>
      <c r="K53" s="80"/>
      <c r="L53" s="67"/>
    </row>
    <row r="54" spans="1:12" x14ac:dyDescent="0.35">
      <c r="B54" s="187" t="s">
        <v>68</v>
      </c>
      <c r="C54" s="188" t="s">
        <v>113</v>
      </c>
      <c r="D54" s="189"/>
      <c r="E54" s="190"/>
      <c r="F54" s="191" t="s">
        <v>114</v>
      </c>
      <c r="G54" s="192"/>
      <c r="H54" s="193"/>
      <c r="I54" s="86"/>
      <c r="J54" s="87"/>
      <c r="K54" s="80"/>
      <c r="L54" s="67"/>
    </row>
    <row r="55" spans="1:12" x14ac:dyDescent="0.35">
      <c r="B55" s="187" t="s">
        <v>71</v>
      </c>
      <c r="C55" s="188" t="s">
        <v>115</v>
      </c>
      <c r="D55" s="189"/>
      <c r="E55" s="190"/>
      <c r="F55" s="191" t="s">
        <v>116</v>
      </c>
      <c r="G55" s="192"/>
      <c r="H55" s="193"/>
      <c r="I55" s="86"/>
      <c r="J55" s="87"/>
      <c r="K55" s="80"/>
      <c r="L55" s="67"/>
    </row>
    <row r="56" spans="1:12" x14ac:dyDescent="0.35">
      <c r="B56" s="187" t="s">
        <v>74</v>
      </c>
      <c r="C56" s="188" t="s">
        <v>117</v>
      </c>
      <c r="D56" s="189"/>
      <c r="E56" s="190"/>
      <c r="F56" s="191" t="s">
        <v>118</v>
      </c>
      <c r="G56" s="192"/>
      <c r="H56" s="193"/>
      <c r="I56" s="86"/>
      <c r="J56" s="87"/>
      <c r="K56" s="80"/>
      <c r="L56" s="67"/>
    </row>
    <row r="57" spans="1:12" x14ac:dyDescent="0.35">
      <c r="B57" s="187" t="s">
        <v>119</v>
      </c>
      <c r="C57" s="188" t="s">
        <v>120</v>
      </c>
      <c r="D57" s="189"/>
      <c r="E57" s="190"/>
      <c r="F57" s="191" t="s">
        <v>121</v>
      </c>
      <c r="G57" s="192"/>
      <c r="H57" s="181"/>
      <c r="I57" s="86"/>
      <c r="J57" s="87"/>
      <c r="K57" s="80"/>
      <c r="L57" s="67"/>
    </row>
    <row r="58" spans="1:12" x14ac:dyDescent="0.35">
      <c r="B58" s="199" t="s">
        <v>122</v>
      </c>
      <c r="C58" s="195" t="s">
        <v>123</v>
      </c>
      <c r="D58" s="196"/>
      <c r="E58" s="197"/>
      <c r="F58" s="179" t="s">
        <v>124</v>
      </c>
      <c r="G58" s="180" t="s">
        <v>125</v>
      </c>
      <c r="H58" s="181"/>
      <c r="I58" s="198">
        <f>I59+I69+I89+I98</f>
        <v>0</v>
      </c>
      <c r="J58" s="198">
        <f>J59+J69+J89+J98</f>
        <v>0</v>
      </c>
      <c r="K58" s="198">
        <f>K59+K69+K89+K98</f>
        <v>0</v>
      </c>
      <c r="L58" s="67"/>
    </row>
    <row r="59" spans="1:12" x14ac:dyDescent="0.35">
      <c r="A59" s="183"/>
      <c r="B59" s="194" t="s">
        <v>25</v>
      </c>
      <c r="C59" s="195" t="s">
        <v>126</v>
      </c>
      <c r="D59" s="196"/>
      <c r="E59" s="197"/>
      <c r="F59" s="179" t="s">
        <v>127</v>
      </c>
      <c r="G59" s="180" t="s">
        <v>128</v>
      </c>
      <c r="H59" s="181"/>
      <c r="I59" s="198">
        <f>SUM(I60:I68)</f>
        <v>0</v>
      </c>
      <c r="J59" s="198">
        <f>SUM(J60:J68)</f>
        <v>0</v>
      </c>
      <c r="K59" s="198">
        <f>SUM(K60:K68)</f>
        <v>0</v>
      </c>
      <c r="L59" s="67"/>
    </row>
    <row r="60" spans="1:12" x14ac:dyDescent="0.35">
      <c r="B60" s="187" t="s">
        <v>29</v>
      </c>
      <c r="C60" s="188" t="s">
        <v>129</v>
      </c>
      <c r="D60" s="189"/>
      <c r="E60" s="190"/>
      <c r="F60" s="191" t="s">
        <v>130</v>
      </c>
      <c r="G60" s="192"/>
      <c r="H60" s="193"/>
      <c r="I60" s="78"/>
      <c r="J60" s="79"/>
      <c r="K60" s="80"/>
      <c r="L60" s="67"/>
    </row>
    <row r="61" spans="1:12" x14ac:dyDescent="0.35">
      <c r="B61" s="187" t="s">
        <v>32</v>
      </c>
      <c r="C61" s="188" t="s">
        <v>131</v>
      </c>
      <c r="D61" s="189"/>
      <c r="E61" s="190"/>
      <c r="F61" s="191" t="s">
        <v>132</v>
      </c>
      <c r="G61" s="192"/>
      <c r="H61" s="193"/>
      <c r="I61" s="78"/>
      <c r="J61" s="79"/>
      <c r="K61" s="80"/>
      <c r="L61" s="67"/>
    </row>
    <row r="62" spans="1:12" x14ac:dyDescent="0.35">
      <c r="B62" s="187" t="s">
        <v>35</v>
      </c>
      <c r="C62" s="188" t="s">
        <v>133</v>
      </c>
      <c r="D62" s="189"/>
      <c r="E62" s="190"/>
      <c r="F62" s="191" t="s">
        <v>134</v>
      </c>
      <c r="G62" s="192"/>
      <c r="H62" s="193"/>
      <c r="I62" s="78"/>
      <c r="J62" s="79"/>
      <c r="K62" s="80"/>
      <c r="L62" s="67"/>
    </row>
    <row r="63" spans="1:12" x14ac:dyDescent="0.35">
      <c r="B63" s="187" t="s">
        <v>38</v>
      </c>
      <c r="C63" s="188" t="s">
        <v>135</v>
      </c>
      <c r="D63" s="189"/>
      <c r="E63" s="190"/>
      <c r="F63" s="191" t="s">
        <v>136</v>
      </c>
      <c r="G63" s="192"/>
      <c r="H63" s="193"/>
      <c r="I63" s="78"/>
      <c r="J63" s="79"/>
      <c r="K63" s="80"/>
      <c r="L63" s="67"/>
    </row>
    <row r="64" spans="1:12" x14ac:dyDescent="0.35">
      <c r="B64" s="187" t="s">
        <v>41</v>
      </c>
      <c r="C64" s="188" t="s">
        <v>137</v>
      </c>
      <c r="D64" s="189"/>
      <c r="E64" s="190"/>
      <c r="F64" s="191" t="s">
        <v>138</v>
      </c>
      <c r="G64" s="192"/>
      <c r="H64" s="193"/>
      <c r="I64" s="78"/>
      <c r="J64" s="79"/>
      <c r="K64" s="80"/>
      <c r="L64" s="67"/>
    </row>
    <row r="65" spans="2:12" x14ac:dyDescent="0.35">
      <c r="B65" s="187" t="s">
        <v>44</v>
      </c>
      <c r="C65" s="188" t="s">
        <v>139</v>
      </c>
      <c r="D65" s="189"/>
      <c r="E65" s="190"/>
      <c r="F65" s="191" t="s">
        <v>140</v>
      </c>
      <c r="G65" s="192"/>
      <c r="H65" s="193"/>
      <c r="I65" s="78"/>
      <c r="J65" s="79"/>
      <c r="K65" s="80"/>
      <c r="L65" s="67"/>
    </row>
    <row r="66" spans="2:12" x14ac:dyDescent="0.35">
      <c r="B66" s="187" t="s">
        <v>47</v>
      </c>
      <c r="C66" s="188" t="s">
        <v>141</v>
      </c>
      <c r="D66" s="189"/>
      <c r="E66" s="190"/>
      <c r="F66" s="191" t="s">
        <v>142</v>
      </c>
      <c r="G66" s="192"/>
      <c r="H66" s="193"/>
      <c r="I66" s="78"/>
      <c r="J66" s="79"/>
      <c r="K66" s="80"/>
      <c r="L66" s="67"/>
    </row>
    <row r="67" spans="2:12" x14ac:dyDescent="0.35">
      <c r="B67" s="187" t="s">
        <v>68</v>
      </c>
      <c r="C67" s="188" t="s">
        <v>143</v>
      </c>
      <c r="D67" s="189"/>
      <c r="E67" s="190"/>
      <c r="F67" s="191" t="s">
        <v>144</v>
      </c>
      <c r="G67" s="192"/>
      <c r="H67" s="193"/>
      <c r="I67" s="78"/>
      <c r="J67" s="79"/>
      <c r="K67" s="80"/>
      <c r="L67" s="67"/>
    </row>
    <row r="68" spans="2:12" x14ac:dyDescent="0.35">
      <c r="B68" s="187" t="s">
        <v>71</v>
      </c>
      <c r="C68" s="188" t="s">
        <v>145</v>
      </c>
      <c r="D68" s="189"/>
      <c r="E68" s="190"/>
      <c r="F68" s="191" t="s">
        <v>146</v>
      </c>
      <c r="G68" s="192"/>
      <c r="H68" s="193"/>
      <c r="I68" s="78"/>
      <c r="J68" s="79"/>
      <c r="K68" s="80"/>
      <c r="L68" s="67"/>
    </row>
    <row r="69" spans="2:12" x14ac:dyDescent="0.35">
      <c r="B69" s="194" t="s">
        <v>50</v>
      </c>
      <c r="C69" s="195" t="s">
        <v>147</v>
      </c>
      <c r="D69" s="196"/>
      <c r="E69" s="197"/>
      <c r="F69" s="179" t="s">
        <v>148</v>
      </c>
      <c r="G69" s="180" t="s">
        <v>149</v>
      </c>
      <c r="H69" s="181"/>
      <c r="I69" s="182">
        <f>SUM(I70:I88)</f>
        <v>0</v>
      </c>
      <c r="J69" s="182">
        <f>SUM(J70:J88)</f>
        <v>0</v>
      </c>
      <c r="K69" s="182">
        <f>SUM(K70:K88)</f>
        <v>0</v>
      </c>
      <c r="L69" s="67"/>
    </row>
    <row r="70" spans="2:12" x14ac:dyDescent="0.35">
      <c r="B70" s="187" t="s">
        <v>29</v>
      </c>
      <c r="C70" s="188" t="s">
        <v>150</v>
      </c>
      <c r="D70" s="189"/>
      <c r="E70" s="190"/>
      <c r="F70" s="191" t="s">
        <v>151</v>
      </c>
      <c r="G70" s="192"/>
      <c r="H70" s="193"/>
      <c r="I70" s="78"/>
      <c r="J70" s="79"/>
      <c r="K70" s="80"/>
      <c r="L70" s="67"/>
    </row>
    <row r="71" spans="2:12" x14ac:dyDescent="0.35">
      <c r="B71" s="187" t="s">
        <v>32</v>
      </c>
      <c r="C71" s="188" t="s">
        <v>152</v>
      </c>
      <c r="D71" s="189"/>
      <c r="E71" s="190"/>
      <c r="F71" s="191" t="s">
        <v>153</v>
      </c>
      <c r="G71" s="192"/>
      <c r="H71" s="193"/>
      <c r="I71" s="78"/>
      <c r="J71" s="79"/>
      <c r="K71" s="80"/>
      <c r="L71" s="67"/>
    </row>
    <row r="72" spans="2:12" x14ac:dyDescent="0.35">
      <c r="B72" s="187" t="s">
        <v>35</v>
      </c>
      <c r="C72" s="188" t="s">
        <v>154</v>
      </c>
      <c r="D72" s="189"/>
      <c r="E72" s="190"/>
      <c r="F72" s="191" t="s">
        <v>155</v>
      </c>
      <c r="G72" s="192"/>
      <c r="H72" s="193"/>
      <c r="I72" s="78"/>
      <c r="J72" s="79"/>
      <c r="K72" s="80"/>
      <c r="L72" s="67"/>
    </row>
    <row r="73" spans="2:12" x14ac:dyDescent="0.35">
      <c r="B73" s="187" t="s">
        <v>38</v>
      </c>
      <c r="C73" s="188" t="s">
        <v>156</v>
      </c>
      <c r="D73" s="189"/>
      <c r="E73" s="190"/>
      <c r="F73" s="191" t="s">
        <v>157</v>
      </c>
      <c r="G73" s="192"/>
      <c r="H73" s="193"/>
      <c r="I73" s="78"/>
      <c r="J73" s="79"/>
      <c r="K73" s="80"/>
      <c r="L73" s="67"/>
    </row>
    <row r="74" spans="2:12" x14ac:dyDescent="0.35">
      <c r="B74" s="187" t="s">
        <v>41</v>
      </c>
      <c r="C74" s="188" t="s">
        <v>158</v>
      </c>
      <c r="D74" s="189"/>
      <c r="E74" s="190"/>
      <c r="F74" s="191" t="s">
        <v>159</v>
      </c>
      <c r="G74" s="192"/>
      <c r="H74" s="193"/>
      <c r="I74" s="78"/>
      <c r="J74" s="79"/>
      <c r="K74" s="80"/>
      <c r="L74" s="67"/>
    </row>
    <row r="75" spans="2:12" x14ac:dyDescent="0.35">
      <c r="B75" s="187" t="s">
        <v>44</v>
      </c>
      <c r="C75" s="188" t="s">
        <v>160</v>
      </c>
      <c r="D75" s="189"/>
      <c r="E75" s="190"/>
      <c r="F75" s="191" t="s">
        <v>161</v>
      </c>
      <c r="G75" s="192"/>
      <c r="H75" s="193"/>
      <c r="I75" s="78"/>
      <c r="J75" s="79"/>
      <c r="K75" s="80"/>
      <c r="L75" s="67"/>
    </row>
    <row r="76" spans="2:12" x14ac:dyDescent="0.35">
      <c r="B76" s="187" t="s">
        <v>47</v>
      </c>
      <c r="C76" s="188" t="s">
        <v>162</v>
      </c>
      <c r="D76" s="189"/>
      <c r="E76" s="190"/>
      <c r="F76" s="191" t="s">
        <v>163</v>
      </c>
      <c r="G76" s="192"/>
      <c r="H76" s="193"/>
      <c r="I76" s="78"/>
      <c r="J76" s="79"/>
      <c r="K76" s="80"/>
      <c r="L76" s="67"/>
    </row>
    <row r="77" spans="2:12" x14ac:dyDescent="0.35">
      <c r="B77" s="187" t="s">
        <v>68</v>
      </c>
      <c r="C77" s="188" t="s">
        <v>164</v>
      </c>
      <c r="D77" s="189"/>
      <c r="E77" s="190"/>
      <c r="F77" s="191" t="s">
        <v>165</v>
      </c>
      <c r="G77" s="192"/>
      <c r="H77" s="193"/>
      <c r="I77" s="78"/>
      <c r="J77" s="79"/>
      <c r="K77" s="80"/>
      <c r="L77" s="67"/>
    </row>
    <row r="78" spans="2:12" x14ac:dyDescent="0.35">
      <c r="B78" s="187" t="s">
        <v>71</v>
      </c>
      <c r="C78" s="188" t="s">
        <v>166</v>
      </c>
      <c r="D78" s="189"/>
      <c r="E78" s="190"/>
      <c r="F78" s="191" t="s">
        <v>167</v>
      </c>
      <c r="G78" s="192"/>
      <c r="H78" s="193"/>
      <c r="I78" s="78"/>
      <c r="J78" s="79"/>
      <c r="K78" s="80"/>
      <c r="L78" s="67"/>
    </row>
    <row r="79" spans="2:12" x14ac:dyDescent="0.35">
      <c r="B79" s="187" t="s">
        <v>74</v>
      </c>
      <c r="C79" s="188" t="s">
        <v>168</v>
      </c>
      <c r="D79" s="189"/>
      <c r="E79" s="190"/>
      <c r="F79" s="191" t="s">
        <v>169</v>
      </c>
      <c r="G79" s="192"/>
      <c r="H79" s="193" t="s">
        <v>170</v>
      </c>
      <c r="I79" s="78"/>
      <c r="J79" s="79"/>
      <c r="K79" s="80"/>
      <c r="L79" s="67"/>
    </row>
    <row r="80" spans="2:12" x14ac:dyDescent="0.35">
      <c r="B80" s="187" t="s">
        <v>119</v>
      </c>
      <c r="C80" s="188" t="s">
        <v>171</v>
      </c>
      <c r="D80" s="189"/>
      <c r="E80" s="190"/>
      <c r="F80" s="191" t="s">
        <v>172</v>
      </c>
      <c r="G80" s="192"/>
      <c r="H80" s="193"/>
      <c r="I80" s="78"/>
      <c r="J80" s="79"/>
      <c r="K80" s="80"/>
      <c r="L80" s="67"/>
    </row>
    <row r="81" spans="2:12" x14ac:dyDescent="0.35">
      <c r="B81" s="187" t="s">
        <v>173</v>
      </c>
      <c r="C81" s="188" t="s">
        <v>174</v>
      </c>
      <c r="D81" s="189"/>
      <c r="E81" s="190"/>
      <c r="F81" s="191" t="s">
        <v>175</v>
      </c>
      <c r="G81" s="192"/>
      <c r="H81" s="193"/>
      <c r="I81" s="78"/>
      <c r="J81" s="79"/>
      <c r="K81" s="80"/>
      <c r="L81" s="67"/>
    </row>
    <row r="82" spans="2:12" x14ac:dyDescent="0.35">
      <c r="B82" s="187" t="s">
        <v>176</v>
      </c>
      <c r="C82" s="188" t="s">
        <v>177</v>
      </c>
      <c r="D82" s="189"/>
      <c r="E82" s="190"/>
      <c r="F82" s="191" t="s">
        <v>178</v>
      </c>
      <c r="G82" s="192"/>
      <c r="H82" s="193"/>
      <c r="I82" s="78"/>
      <c r="J82" s="79"/>
      <c r="K82" s="80"/>
      <c r="L82" s="67"/>
    </row>
    <row r="83" spans="2:12" x14ac:dyDescent="0.35">
      <c r="B83" s="187" t="s">
        <v>179</v>
      </c>
      <c r="C83" s="188" t="s">
        <v>180</v>
      </c>
      <c r="D83" s="189"/>
      <c r="E83" s="190"/>
      <c r="F83" s="191" t="s">
        <v>181</v>
      </c>
      <c r="G83" s="192"/>
      <c r="H83" s="181"/>
      <c r="I83" s="78"/>
      <c r="J83" s="79"/>
      <c r="K83" s="80"/>
      <c r="L83" s="67"/>
    </row>
    <row r="84" spans="2:12" x14ac:dyDescent="0.35">
      <c r="B84" s="187" t="s">
        <v>182</v>
      </c>
      <c r="C84" s="188" t="s">
        <v>183</v>
      </c>
      <c r="D84" s="189"/>
      <c r="E84" s="190"/>
      <c r="F84" s="191" t="s">
        <v>184</v>
      </c>
      <c r="G84" s="192"/>
      <c r="H84" s="193"/>
      <c r="I84" s="78"/>
      <c r="J84" s="79"/>
      <c r="K84" s="80"/>
      <c r="L84" s="67"/>
    </row>
    <row r="85" spans="2:12" x14ac:dyDescent="0.35">
      <c r="B85" s="187" t="s">
        <v>185</v>
      </c>
      <c r="C85" s="188" t="s">
        <v>186</v>
      </c>
      <c r="D85" s="189"/>
      <c r="E85" s="190"/>
      <c r="F85" s="191" t="s">
        <v>187</v>
      </c>
      <c r="G85" s="192"/>
      <c r="H85" s="193"/>
      <c r="I85" s="78"/>
      <c r="J85" s="79"/>
      <c r="K85" s="80"/>
      <c r="L85" s="67"/>
    </row>
    <row r="86" spans="2:12" x14ac:dyDescent="0.35">
      <c r="B86" s="187" t="s">
        <v>188</v>
      </c>
      <c r="C86" s="188" t="s">
        <v>189</v>
      </c>
      <c r="D86" s="189"/>
      <c r="E86" s="190"/>
      <c r="F86" s="191" t="s">
        <v>190</v>
      </c>
      <c r="G86" s="192"/>
      <c r="H86" s="193"/>
      <c r="I86" s="78"/>
      <c r="J86" s="79"/>
      <c r="K86" s="80"/>
      <c r="L86" s="67"/>
    </row>
    <row r="87" spans="2:12" x14ac:dyDescent="0.35">
      <c r="B87" s="187" t="s">
        <v>191</v>
      </c>
      <c r="C87" s="188" t="s">
        <v>192</v>
      </c>
      <c r="D87" s="189"/>
      <c r="E87" s="190"/>
      <c r="F87" s="191" t="s">
        <v>193</v>
      </c>
      <c r="G87" s="192"/>
      <c r="H87" s="193" t="s">
        <v>100</v>
      </c>
      <c r="I87" s="78"/>
      <c r="J87" s="79"/>
      <c r="K87" s="80"/>
      <c r="L87" s="67"/>
    </row>
    <row r="88" spans="2:12" x14ac:dyDescent="0.35">
      <c r="B88" s="187" t="s">
        <v>194</v>
      </c>
      <c r="C88" s="188" t="s">
        <v>195</v>
      </c>
      <c r="D88" s="189"/>
      <c r="E88" s="190"/>
      <c r="F88" s="191" t="s">
        <v>196</v>
      </c>
      <c r="G88" s="192"/>
      <c r="H88" s="181"/>
      <c r="I88" s="78"/>
      <c r="J88" s="79"/>
      <c r="K88" s="80"/>
      <c r="L88" s="67"/>
    </row>
    <row r="89" spans="2:12" x14ac:dyDescent="0.35">
      <c r="B89" s="194" t="s">
        <v>77</v>
      </c>
      <c r="C89" s="195" t="s">
        <v>197</v>
      </c>
      <c r="D89" s="196"/>
      <c r="E89" s="197"/>
      <c r="F89" s="179" t="s">
        <v>198</v>
      </c>
      <c r="G89" s="180" t="s">
        <v>199</v>
      </c>
      <c r="H89" s="181"/>
      <c r="I89" s="182">
        <f>SUM(I90:I95)+I97</f>
        <v>0</v>
      </c>
      <c r="J89" s="182">
        <f>SUM(J90:J95)+J97</f>
        <v>0</v>
      </c>
      <c r="K89" s="182">
        <f>SUM(K90:K95)+K97</f>
        <v>0</v>
      </c>
      <c r="L89" s="67"/>
    </row>
    <row r="90" spans="2:12" x14ac:dyDescent="0.35">
      <c r="B90" s="187" t="s">
        <v>29</v>
      </c>
      <c r="C90" s="188" t="s">
        <v>200</v>
      </c>
      <c r="D90" s="189"/>
      <c r="E90" s="190"/>
      <c r="F90" s="191" t="s">
        <v>201</v>
      </c>
      <c r="G90" s="192"/>
      <c r="H90" s="193"/>
      <c r="I90" s="78"/>
      <c r="J90" s="79"/>
      <c r="K90" s="80"/>
      <c r="L90" s="67"/>
    </row>
    <row r="91" spans="2:12" x14ac:dyDescent="0.35">
      <c r="B91" s="187" t="s">
        <v>32</v>
      </c>
      <c r="C91" s="188" t="s">
        <v>202</v>
      </c>
      <c r="D91" s="189"/>
      <c r="E91" s="190"/>
      <c r="F91" s="191" t="s">
        <v>203</v>
      </c>
      <c r="G91" s="192"/>
      <c r="H91" s="193"/>
      <c r="I91" s="78"/>
      <c r="J91" s="79"/>
      <c r="K91" s="80"/>
      <c r="L91" s="67"/>
    </row>
    <row r="92" spans="2:12" x14ac:dyDescent="0.35">
      <c r="B92" s="187" t="s">
        <v>35</v>
      </c>
      <c r="C92" s="188" t="s">
        <v>204</v>
      </c>
      <c r="D92" s="189"/>
      <c r="E92" s="190"/>
      <c r="F92" s="191" t="s">
        <v>205</v>
      </c>
      <c r="G92" s="192"/>
      <c r="H92" s="193"/>
      <c r="I92" s="78"/>
      <c r="J92" s="79"/>
      <c r="K92" s="80"/>
      <c r="L92" s="67"/>
    </row>
    <row r="93" spans="2:12" x14ac:dyDescent="0.35">
      <c r="B93" s="187" t="s">
        <v>38</v>
      </c>
      <c r="C93" s="188" t="s">
        <v>206</v>
      </c>
      <c r="D93" s="189"/>
      <c r="E93" s="190"/>
      <c r="F93" s="191" t="s">
        <v>207</v>
      </c>
      <c r="G93" s="192"/>
      <c r="H93" s="193" t="s">
        <v>170</v>
      </c>
      <c r="I93" s="78"/>
      <c r="J93" s="79"/>
      <c r="K93" s="80"/>
      <c r="L93" s="67"/>
    </row>
    <row r="94" spans="2:12" x14ac:dyDescent="0.35">
      <c r="B94" s="187" t="s">
        <v>41</v>
      </c>
      <c r="C94" s="188" t="s">
        <v>208</v>
      </c>
      <c r="D94" s="189"/>
      <c r="E94" s="190"/>
      <c r="F94" s="191" t="s">
        <v>209</v>
      </c>
      <c r="G94" s="200"/>
      <c r="H94" s="189"/>
      <c r="I94" s="78"/>
      <c r="J94" s="79"/>
      <c r="K94" s="80"/>
      <c r="L94" s="88"/>
    </row>
    <row r="95" spans="2:12" x14ac:dyDescent="0.35">
      <c r="B95" s="187" t="s">
        <v>44</v>
      </c>
      <c r="C95" s="188" t="s">
        <v>210</v>
      </c>
      <c r="D95" s="189"/>
      <c r="E95" s="190"/>
      <c r="F95" s="191" t="s">
        <v>211</v>
      </c>
      <c r="G95" s="200"/>
      <c r="H95" s="189"/>
      <c r="I95" s="78"/>
      <c r="J95" s="79"/>
      <c r="K95" s="80"/>
      <c r="L95" s="88"/>
    </row>
    <row r="96" spans="2:12" hidden="1" x14ac:dyDescent="0.35">
      <c r="B96" s="187"/>
      <c r="C96" s="188" t="s">
        <v>212</v>
      </c>
      <c r="D96" s="189"/>
      <c r="E96" s="190"/>
      <c r="F96" s="191" t="s">
        <v>213</v>
      </c>
      <c r="G96" s="200"/>
      <c r="H96" s="189"/>
      <c r="I96" s="89"/>
      <c r="J96" s="89"/>
      <c r="K96" s="90"/>
      <c r="L96" s="88"/>
    </row>
    <row r="97" spans="2:12" x14ac:dyDescent="0.35">
      <c r="B97" s="187" t="s">
        <v>47</v>
      </c>
      <c r="C97" s="188" t="s">
        <v>214</v>
      </c>
      <c r="D97" s="189"/>
      <c r="E97" s="190"/>
      <c r="F97" s="191" t="s">
        <v>213</v>
      </c>
      <c r="G97" s="200"/>
      <c r="H97" s="189"/>
      <c r="I97" s="78"/>
      <c r="J97" s="79"/>
      <c r="K97" s="80"/>
      <c r="L97" s="88"/>
    </row>
    <row r="98" spans="2:12" x14ac:dyDescent="0.35">
      <c r="B98" s="194" t="s">
        <v>95</v>
      </c>
      <c r="C98" s="195" t="s">
        <v>215</v>
      </c>
      <c r="D98" s="196"/>
      <c r="E98" s="197"/>
      <c r="F98" s="179" t="s">
        <v>216</v>
      </c>
      <c r="G98" s="180" t="s">
        <v>217</v>
      </c>
      <c r="H98" s="201"/>
      <c r="I98" s="202">
        <f>SUM(I99:I100)</f>
        <v>0</v>
      </c>
      <c r="J98" s="202">
        <f>SUM(J99:J100)</f>
        <v>0</v>
      </c>
      <c r="K98" s="202">
        <f>SUM(K99:K100)</f>
        <v>0</v>
      </c>
      <c r="L98" s="88"/>
    </row>
    <row r="99" spans="2:12" x14ac:dyDescent="0.35">
      <c r="B99" s="187" t="s">
        <v>29</v>
      </c>
      <c r="C99" s="188" t="s">
        <v>218</v>
      </c>
      <c r="D99" s="189"/>
      <c r="E99" s="190"/>
      <c r="F99" s="191" t="s">
        <v>219</v>
      </c>
      <c r="G99" s="200"/>
      <c r="H99" s="189"/>
      <c r="I99" s="91"/>
      <c r="J99" s="92"/>
      <c r="K99" s="92"/>
      <c r="L99" s="88"/>
    </row>
    <row r="100" spans="2:12" x14ac:dyDescent="0.35">
      <c r="B100" s="187" t="s">
        <v>32</v>
      </c>
      <c r="C100" s="188" t="s">
        <v>220</v>
      </c>
      <c r="D100" s="189"/>
      <c r="E100" s="190"/>
      <c r="F100" s="191" t="s">
        <v>221</v>
      </c>
      <c r="G100" s="200"/>
      <c r="H100" s="189"/>
      <c r="I100" s="91"/>
      <c r="J100" s="92"/>
      <c r="K100" s="92"/>
      <c r="L100" s="88"/>
    </row>
    <row r="101" spans="2:12" hidden="1" x14ac:dyDescent="0.35">
      <c r="B101" s="187"/>
      <c r="C101" s="188" t="s">
        <v>222</v>
      </c>
      <c r="D101" s="189"/>
      <c r="E101" s="190"/>
      <c r="F101" s="191" t="s">
        <v>223</v>
      </c>
      <c r="G101" s="200"/>
      <c r="H101" s="189"/>
      <c r="I101" s="93"/>
      <c r="J101" s="93"/>
      <c r="K101" s="93"/>
      <c r="L101" s="88"/>
    </row>
    <row r="102" spans="2:12" ht="15" thickBot="1" x14ac:dyDescent="0.4">
      <c r="B102" s="203"/>
      <c r="C102" s="204" t="s">
        <v>224</v>
      </c>
      <c r="D102" s="205"/>
      <c r="E102" s="206"/>
      <c r="F102" s="179" t="s">
        <v>225</v>
      </c>
      <c r="G102" s="207" t="s">
        <v>226</v>
      </c>
      <c r="H102" s="208"/>
      <c r="I102" s="209">
        <f>I58+I18</f>
        <v>0</v>
      </c>
      <c r="J102" s="209">
        <f>J58+J18</f>
        <v>0</v>
      </c>
      <c r="K102" s="209">
        <f>K58+K18</f>
        <v>0</v>
      </c>
      <c r="L102" s="210" t="s">
        <v>512</v>
      </c>
    </row>
    <row r="103" spans="2:12" s="94" customFormat="1" ht="20.149999999999999" customHeight="1" x14ac:dyDescent="0.25">
      <c r="C103" s="280" t="s">
        <v>19</v>
      </c>
      <c r="D103" s="281"/>
      <c r="E103" s="282"/>
      <c r="F103" s="294" t="s">
        <v>14</v>
      </c>
      <c r="G103" s="290" t="s">
        <v>15</v>
      </c>
      <c r="H103" s="292" t="s">
        <v>16</v>
      </c>
      <c r="I103" s="286">
        <f>I16</f>
        <v>45657</v>
      </c>
      <c r="J103" s="288">
        <f>J16</f>
        <v>46022</v>
      </c>
      <c r="K103" s="288">
        <f>K16</f>
        <v>46387</v>
      </c>
      <c r="L103" s="295"/>
    </row>
    <row r="104" spans="2:12" s="94" customFormat="1" ht="20.149999999999999" customHeight="1" thickBot="1" x14ac:dyDescent="0.3">
      <c r="C104" s="283"/>
      <c r="D104" s="284"/>
      <c r="E104" s="285"/>
      <c r="F104" s="293"/>
      <c r="G104" s="291"/>
      <c r="H104" s="293"/>
      <c r="I104" s="287"/>
      <c r="J104" s="289"/>
      <c r="K104" s="289"/>
      <c r="L104" s="296"/>
    </row>
    <row r="105" spans="2:12" x14ac:dyDescent="0.35">
      <c r="B105" s="211" t="s">
        <v>21</v>
      </c>
      <c r="C105" s="212" t="s">
        <v>227</v>
      </c>
      <c r="D105" s="213"/>
      <c r="E105" s="214"/>
      <c r="F105" s="179" t="s">
        <v>228</v>
      </c>
      <c r="G105" s="180" t="s">
        <v>229</v>
      </c>
      <c r="H105" s="181"/>
      <c r="I105" s="182">
        <f>I106+I110</f>
        <v>0</v>
      </c>
      <c r="J105" s="182">
        <f>J106+J110</f>
        <v>0</v>
      </c>
      <c r="K105" s="182">
        <f>K106+K110</f>
        <v>0</v>
      </c>
      <c r="L105" s="67"/>
    </row>
    <row r="106" spans="2:12" x14ac:dyDescent="0.35">
      <c r="B106" s="215" t="s">
        <v>25</v>
      </c>
      <c r="C106" s="216" t="s">
        <v>230</v>
      </c>
      <c r="D106" s="217"/>
      <c r="E106" s="218"/>
      <c r="F106" s="179" t="s">
        <v>223</v>
      </c>
      <c r="G106" s="180" t="s">
        <v>231</v>
      </c>
      <c r="H106" s="181"/>
      <c r="I106" s="182">
        <f>SUM(I107:I109)</f>
        <v>0</v>
      </c>
      <c r="J106" s="182">
        <f>SUM(J107:J109)</f>
        <v>0</v>
      </c>
      <c r="K106" s="182">
        <f>SUM(K107:K109)</f>
        <v>0</v>
      </c>
      <c r="L106" s="67"/>
    </row>
    <row r="107" spans="2:12" x14ac:dyDescent="0.35">
      <c r="B107" s="187" t="s">
        <v>29</v>
      </c>
      <c r="C107" s="188" t="s">
        <v>232</v>
      </c>
      <c r="D107" s="189"/>
      <c r="E107" s="190"/>
      <c r="F107" s="191" t="s">
        <v>233</v>
      </c>
      <c r="G107" s="192"/>
      <c r="H107" s="193"/>
      <c r="I107" s="78"/>
      <c r="J107" s="79"/>
      <c r="K107" s="80"/>
      <c r="L107" s="67"/>
    </row>
    <row r="108" spans="2:12" x14ac:dyDescent="0.35">
      <c r="B108" s="187" t="s">
        <v>32</v>
      </c>
      <c r="C108" s="188" t="s">
        <v>234</v>
      </c>
      <c r="D108" s="189"/>
      <c r="E108" s="190"/>
      <c r="F108" s="191" t="s">
        <v>235</v>
      </c>
      <c r="G108" s="192"/>
      <c r="H108" s="193"/>
      <c r="I108" s="78"/>
      <c r="J108" s="79"/>
      <c r="K108" s="80"/>
      <c r="L108" s="67"/>
    </row>
    <row r="109" spans="2:12" x14ac:dyDescent="0.35">
      <c r="B109" s="187" t="s">
        <v>35</v>
      </c>
      <c r="C109" s="188" t="s">
        <v>236</v>
      </c>
      <c r="D109" s="189"/>
      <c r="E109" s="190"/>
      <c r="F109" s="191" t="s">
        <v>237</v>
      </c>
      <c r="G109" s="192"/>
      <c r="H109" s="193"/>
      <c r="I109" s="78"/>
      <c r="J109" s="79"/>
      <c r="K109" s="80"/>
      <c r="L109" s="67"/>
    </row>
    <row r="110" spans="2:12" x14ac:dyDescent="0.35">
      <c r="B110" s="215" t="s">
        <v>50</v>
      </c>
      <c r="C110" s="216" t="s">
        <v>238</v>
      </c>
      <c r="D110" s="217"/>
      <c r="E110" s="218"/>
      <c r="F110" s="179" t="s">
        <v>239</v>
      </c>
      <c r="G110" s="180" t="s">
        <v>240</v>
      </c>
      <c r="H110" s="181"/>
      <c r="I110" s="198">
        <f>SUM(I111:I113)</f>
        <v>0</v>
      </c>
      <c r="J110" s="198">
        <f>SUM(J111:J113)</f>
        <v>0</v>
      </c>
      <c r="K110" s="198">
        <f>SUM(K111:K113)</f>
        <v>0</v>
      </c>
      <c r="L110" s="67"/>
    </row>
    <row r="111" spans="2:12" x14ac:dyDescent="0.35">
      <c r="B111" s="187" t="s">
        <v>29</v>
      </c>
      <c r="C111" s="188" t="s">
        <v>241</v>
      </c>
      <c r="D111" s="189"/>
      <c r="E111" s="190"/>
      <c r="F111" s="191" t="s">
        <v>242</v>
      </c>
      <c r="G111" s="192"/>
      <c r="H111" s="193"/>
      <c r="I111" s="78"/>
      <c r="J111" s="79"/>
      <c r="K111" s="80"/>
      <c r="L111" s="67"/>
    </row>
    <row r="112" spans="2:12" x14ac:dyDescent="0.35">
      <c r="B112" s="187" t="s">
        <v>32</v>
      </c>
      <c r="C112" s="188" t="s">
        <v>243</v>
      </c>
      <c r="D112" s="189"/>
      <c r="E112" s="190"/>
      <c r="F112" s="191" t="s">
        <v>244</v>
      </c>
      <c r="G112" s="192"/>
      <c r="H112" s="193"/>
      <c r="I112" s="78"/>
      <c r="J112" s="79"/>
      <c r="K112" s="80"/>
      <c r="L112" s="67"/>
    </row>
    <row r="113" spans="2:12" x14ac:dyDescent="0.35">
      <c r="B113" s="187" t="s">
        <v>35</v>
      </c>
      <c r="C113" s="188" t="s">
        <v>245</v>
      </c>
      <c r="D113" s="189"/>
      <c r="E113" s="190"/>
      <c r="F113" s="191" t="s">
        <v>246</v>
      </c>
      <c r="G113" s="192"/>
      <c r="H113" s="193"/>
      <c r="I113" s="78"/>
      <c r="J113" s="79"/>
      <c r="K113" s="80"/>
      <c r="L113" s="67"/>
    </row>
    <row r="114" spans="2:12" x14ac:dyDescent="0.35">
      <c r="B114" s="219" t="s">
        <v>247</v>
      </c>
      <c r="C114" s="195" t="s">
        <v>248</v>
      </c>
      <c r="D114" s="220"/>
      <c r="E114" s="218"/>
      <c r="F114" s="179" t="s">
        <v>249</v>
      </c>
      <c r="G114" s="180" t="s">
        <v>250</v>
      </c>
      <c r="H114" s="181"/>
      <c r="I114" s="198">
        <f>I115+I117+I125+I149</f>
        <v>0</v>
      </c>
      <c r="J114" s="198">
        <f>J115+J117+J125+J149</f>
        <v>0</v>
      </c>
      <c r="K114" s="198">
        <f>K115+K117+K125+K149</f>
        <v>0</v>
      </c>
      <c r="L114" s="67"/>
    </row>
    <row r="115" spans="2:12" x14ac:dyDescent="0.35">
      <c r="B115" s="215" t="s">
        <v>25</v>
      </c>
      <c r="C115" s="216" t="s">
        <v>251</v>
      </c>
      <c r="D115" s="217"/>
      <c r="E115" s="218"/>
      <c r="F115" s="179" t="s">
        <v>252</v>
      </c>
      <c r="G115" s="180" t="s">
        <v>253</v>
      </c>
      <c r="H115" s="181"/>
      <c r="I115" s="221">
        <f>SUM(I116)</f>
        <v>0</v>
      </c>
      <c r="J115" s="221">
        <f>SUM(J116)</f>
        <v>0</v>
      </c>
      <c r="K115" s="221">
        <f>SUM(K116)</f>
        <v>0</v>
      </c>
      <c r="L115" s="67"/>
    </row>
    <row r="116" spans="2:12" x14ac:dyDescent="0.35">
      <c r="B116" s="187" t="s">
        <v>29</v>
      </c>
      <c r="C116" s="188" t="s">
        <v>254</v>
      </c>
      <c r="D116" s="189"/>
      <c r="E116" s="190"/>
      <c r="F116" s="191" t="s">
        <v>255</v>
      </c>
      <c r="G116" s="192"/>
      <c r="H116" s="193"/>
      <c r="I116" s="78"/>
      <c r="J116" s="79"/>
      <c r="K116" s="80"/>
      <c r="L116" s="67"/>
    </row>
    <row r="117" spans="2:12" x14ac:dyDescent="0.35">
      <c r="B117" s="215" t="s">
        <v>50</v>
      </c>
      <c r="C117" s="216" t="s">
        <v>256</v>
      </c>
      <c r="D117" s="217"/>
      <c r="E117" s="218"/>
      <c r="F117" s="179" t="s">
        <v>257</v>
      </c>
      <c r="G117" s="180" t="s">
        <v>258</v>
      </c>
      <c r="H117" s="181"/>
      <c r="I117" s="198">
        <f>SUM(I118:I124)</f>
        <v>0</v>
      </c>
      <c r="J117" s="198">
        <f>SUM(J118:J124)</f>
        <v>0</v>
      </c>
      <c r="K117" s="198">
        <f>SUM(K118:K124)</f>
        <v>0</v>
      </c>
      <c r="L117" s="67"/>
    </row>
    <row r="118" spans="2:12" x14ac:dyDescent="0.35">
      <c r="B118" s="187" t="s">
        <v>29</v>
      </c>
      <c r="C118" s="188" t="s">
        <v>259</v>
      </c>
      <c r="D118" s="189"/>
      <c r="E118" s="190"/>
      <c r="F118" s="191" t="s">
        <v>260</v>
      </c>
      <c r="G118" s="192"/>
      <c r="H118" s="193"/>
      <c r="I118" s="78"/>
      <c r="J118" s="79"/>
      <c r="K118" s="80"/>
      <c r="L118" s="67"/>
    </row>
    <row r="119" spans="2:12" x14ac:dyDescent="0.35">
      <c r="B119" s="187" t="s">
        <v>32</v>
      </c>
      <c r="C119" s="188" t="s">
        <v>261</v>
      </c>
      <c r="D119" s="189"/>
      <c r="E119" s="190"/>
      <c r="F119" s="191" t="s">
        <v>262</v>
      </c>
      <c r="G119" s="192"/>
      <c r="H119" s="193"/>
      <c r="I119" s="78"/>
      <c r="J119" s="79"/>
      <c r="K119" s="80"/>
      <c r="L119" s="67"/>
    </row>
    <row r="120" spans="2:12" x14ac:dyDescent="0.35">
      <c r="B120" s="187" t="s">
        <v>35</v>
      </c>
      <c r="C120" s="188" t="s">
        <v>263</v>
      </c>
      <c r="D120" s="189"/>
      <c r="E120" s="190"/>
      <c r="F120" s="191" t="s">
        <v>264</v>
      </c>
      <c r="G120" s="192"/>
      <c r="H120" s="193"/>
      <c r="I120" s="78"/>
      <c r="J120" s="79"/>
      <c r="K120" s="80"/>
      <c r="L120" s="67"/>
    </row>
    <row r="121" spans="2:12" x14ac:dyDescent="0.35">
      <c r="B121" s="187" t="s">
        <v>38</v>
      </c>
      <c r="C121" s="188" t="s">
        <v>265</v>
      </c>
      <c r="D121" s="189"/>
      <c r="E121" s="190"/>
      <c r="F121" s="191" t="s">
        <v>266</v>
      </c>
      <c r="G121" s="192"/>
      <c r="H121" s="193"/>
      <c r="I121" s="78"/>
      <c r="J121" s="79"/>
      <c r="K121" s="80"/>
      <c r="L121" s="67"/>
    </row>
    <row r="122" spans="2:12" x14ac:dyDescent="0.35">
      <c r="B122" s="187" t="s">
        <v>41</v>
      </c>
      <c r="C122" s="188" t="s">
        <v>267</v>
      </c>
      <c r="D122" s="189"/>
      <c r="E122" s="190"/>
      <c r="F122" s="191" t="s">
        <v>268</v>
      </c>
      <c r="G122" s="192"/>
      <c r="H122" s="193"/>
      <c r="I122" s="78"/>
      <c r="J122" s="79"/>
      <c r="K122" s="80"/>
      <c r="L122" s="67"/>
    </row>
    <row r="123" spans="2:12" x14ac:dyDescent="0.35">
      <c r="B123" s="187" t="s">
        <v>44</v>
      </c>
      <c r="C123" s="188" t="s">
        <v>269</v>
      </c>
      <c r="D123" s="189"/>
      <c r="E123" s="190"/>
      <c r="F123" s="191" t="s">
        <v>270</v>
      </c>
      <c r="G123" s="192"/>
      <c r="H123" s="193"/>
      <c r="I123" s="78"/>
      <c r="J123" s="79"/>
      <c r="K123" s="80"/>
      <c r="L123" s="67"/>
    </row>
    <row r="124" spans="2:12" x14ac:dyDescent="0.35">
      <c r="B124" s="187" t="s">
        <v>47</v>
      </c>
      <c r="C124" s="188" t="s">
        <v>271</v>
      </c>
      <c r="D124" s="189"/>
      <c r="E124" s="190"/>
      <c r="F124" s="191" t="s">
        <v>272</v>
      </c>
      <c r="G124" s="192"/>
      <c r="H124" s="193"/>
      <c r="I124" s="78"/>
      <c r="J124" s="79"/>
      <c r="K124" s="80"/>
      <c r="L124" s="67"/>
    </row>
    <row r="125" spans="2:12" x14ac:dyDescent="0.35">
      <c r="B125" s="215" t="s">
        <v>77</v>
      </c>
      <c r="C125" s="216" t="s">
        <v>273</v>
      </c>
      <c r="D125" s="217"/>
      <c r="E125" s="218"/>
      <c r="F125" s="179" t="s">
        <v>274</v>
      </c>
      <c r="G125" s="180" t="s">
        <v>275</v>
      </c>
      <c r="H125" s="181"/>
      <c r="I125" s="182">
        <f>SUM(I126:I148)</f>
        <v>0</v>
      </c>
      <c r="J125" s="182">
        <f>SUM(J126:J148)</f>
        <v>0</v>
      </c>
      <c r="K125" s="182">
        <f>SUM(K126:K148)</f>
        <v>0</v>
      </c>
      <c r="L125" s="67"/>
    </row>
    <row r="126" spans="2:12" x14ac:dyDescent="0.35">
      <c r="B126" s="187" t="s">
        <v>29</v>
      </c>
      <c r="C126" s="188" t="s">
        <v>276</v>
      </c>
      <c r="D126" s="189"/>
      <c r="E126" s="190"/>
      <c r="F126" s="191" t="s">
        <v>277</v>
      </c>
      <c r="G126" s="192"/>
      <c r="H126" s="193"/>
      <c r="I126" s="81"/>
      <c r="J126" s="82"/>
      <c r="K126" s="83"/>
      <c r="L126" s="67"/>
    </row>
    <row r="127" spans="2:12" x14ac:dyDescent="0.35">
      <c r="B127" s="187" t="s">
        <v>32</v>
      </c>
      <c r="C127" s="188" t="s">
        <v>278</v>
      </c>
      <c r="D127" s="189"/>
      <c r="E127" s="190"/>
      <c r="F127" s="191" t="s">
        <v>279</v>
      </c>
      <c r="G127" s="192"/>
      <c r="H127" s="193"/>
      <c r="I127" s="81"/>
      <c r="J127" s="82"/>
      <c r="K127" s="83"/>
      <c r="L127" s="67"/>
    </row>
    <row r="128" spans="2:12" x14ac:dyDescent="0.35">
      <c r="B128" s="187" t="s">
        <v>35</v>
      </c>
      <c r="C128" s="188" t="s">
        <v>280</v>
      </c>
      <c r="D128" s="189"/>
      <c r="E128" s="190"/>
      <c r="F128" s="191" t="s">
        <v>281</v>
      </c>
      <c r="G128" s="192"/>
      <c r="H128" s="193"/>
      <c r="I128" s="81"/>
      <c r="J128" s="82"/>
      <c r="K128" s="83"/>
      <c r="L128" s="67"/>
    </row>
    <row r="129" spans="2:12" x14ac:dyDescent="0.35">
      <c r="B129" s="187" t="s">
        <v>38</v>
      </c>
      <c r="C129" s="188" t="s">
        <v>282</v>
      </c>
      <c r="D129" s="189"/>
      <c r="E129" s="190"/>
      <c r="F129" s="191" t="s">
        <v>283</v>
      </c>
      <c r="G129" s="192"/>
      <c r="H129" s="193"/>
      <c r="I129" s="81"/>
      <c r="J129" s="82"/>
      <c r="K129" s="83"/>
      <c r="L129" s="67"/>
    </row>
    <row r="130" spans="2:12" x14ac:dyDescent="0.35">
      <c r="B130" s="187" t="s">
        <v>41</v>
      </c>
      <c r="C130" s="188" t="s">
        <v>284</v>
      </c>
      <c r="D130" s="189"/>
      <c r="E130" s="190"/>
      <c r="F130" s="191" t="s">
        <v>285</v>
      </c>
      <c r="G130" s="192"/>
      <c r="H130" s="193"/>
      <c r="I130" s="81"/>
      <c r="J130" s="82"/>
      <c r="K130" s="83"/>
      <c r="L130" s="67"/>
    </row>
    <row r="131" spans="2:12" x14ac:dyDescent="0.35">
      <c r="B131" s="187" t="s">
        <v>44</v>
      </c>
      <c r="C131" s="188" t="s">
        <v>286</v>
      </c>
      <c r="D131" s="189"/>
      <c r="E131" s="190"/>
      <c r="F131" s="191" t="s">
        <v>287</v>
      </c>
      <c r="G131" s="192"/>
      <c r="H131" s="193"/>
      <c r="I131" s="81"/>
      <c r="J131" s="82"/>
      <c r="K131" s="83"/>
      <c r="L131" s="67"/>
    </row>
    <row r="132" spans="2:12" x14ac:dyDescent="0.35">
      <c r="B132" s="187" t="s">
        <v>47</v>
      </c>
      <c r="C132" s="188" t="s">
        <v>288</v>
      </c>
      <c r="D132" s="189"/>
      <c r="E132" s="190"/>
      <c r="F132" s="191" t="s">
        <v>289</v>
      </c>
      <c r="G132" s="192"/>
      <c r="H132" s="193"/>
      <c r="I132" s="81"/>
      <c r="J132" s="82"/>
      <c r="K132" s="83"/>
      <c r="L132" s="67"/>
    </row>
    <row r="133" spans="2:12" x14ac:dyDescent="0.35">
      <c r="B133" s="187" t="s">
        <v>68</v>
      </c>
      <c r="C133" s="188" t="s">
        <v>164</v>
      </c>
      <c r="D133" s="189"/>
      <c r="E133" s="190"/>
      <c r="F133" s="191" t="s">
        <v>290</v>
      </c>
      <c r="G133" s="192"/>
      <c r="H133" s="181"/>
      <c r="I133" s="81"/>
      <c r="J133" s="82"/>
      <c r="K133" s="83"/>
      <c r="L133" s="67"/>
    </row>
    <row r="134" spans="2:12" x14ac:dyDescent="0.35">
      <c r="B134" s="187" t="s">
        <v>71</v>
      </c>
      <c r="C134" s="188" t="s">
        <v>166</v>
      </c>
      <c r="D134" s="189"/>
      <c r="E134" s="190"/>
      <c r="F134" s="191" t="s">
        <v>291</v>
      </c>
      <c r="G134" s="192"/>
      <c r="H134" s="193" t="s">
        <v>100</v>
      </c>
      <c r="I134" s="81"/>
      <c r="J134" s="82"/>
      <c r="K134" s="83"/>
      <c r="L134" s="67"/>
    </row>
    <row r="135" spans="2:12" x14ac:dyDescent="0.35">
      <c r="B135" s="187" t="s">
        <v>74</v>
      </c>
      <c r="C135" s="188" t="s">
        <v>168</v>
      </c>
      <c r="D135" s="189"/>
      <c r="E135" s="190"/>
      <c r="F135" s="191" t="s">
        <v>292</v>
      </c>
      <c r="G135" s="192"/>
      <c r="H135" s="193" t="s">
        <v>100</v>
      </c>
      <c r="I135" s="81"/>
      <c r="J135" s="82"/>
      <c r="K135" s="83"/>
      <c r="L135" s="67"/>
    </row>
    <row r="136" spans="2:12" x14ac:dyDescent="0.35">
      <c r="B136" s="187" t="s">
        <v>119</v>
      </c>
      <c r="C136" s="188" t="s">
        <v>171</v>
      </c>
      <c r="D136" s="189"/>
      <c r="E136" s="190"/>
      <c r="F136" s="191" t="s">
        <v>293</v>
      </c>
      <c r="G136" s="192"/>
      <c r="H136" s="181"/>
      <c r="I136" s="81"/>
      <c r="J136" s="82"/>
      <c r="K136" s="83"/>
      <c r="L136" s="67"/>
    </row>
    <row r="137" spans="2:12" x14ac:dyDescent="0.35">
      <c r="B137" s="187" t="s">
        <v>173</v>
      </c>
      <c r="C137" s="188" t="s">
        <v>294</v>
      </c>
      <c r="D137" s="189"/>
      <c r="E137" s="190"/>
      <c r="F137" s="191" t="s">
        <v>295</v>
      </c>
      <c r="G137" s="192"/>
      <c r="H137" s="181"/>
      <c r="I137" s="81"/>
      <c r="J137" s="82"/>
      <c r="K137" s="83"/>
      <c r="L137" s="67"/>
    </row>
    <row r="138" spans="2:12" x14ac:dyDescent="0.35">
      <c r="B138" s="187" t="s">
        <v>176</v>
      </c>
      <c r="C138" s="188" t="s">
        <v>296</v>
      </c>
      <c r="D138" s="189"/>
      <c r="E138" s="190"/>
      <c r="F138" s="191" t="s">
        <v>297</v>
      </c>
      <c r="G138" s="192"/>
      <c r="H138" s="193"/>
      <c r="I138" s="81"/>
      <c r="J138" s="82"/>
      <c r="K138" s="83"/>
      <c r="L138" s="67"/>
    </row>
    <row r="139" spans="2:12" x14ac:dyDescent="0.35">
      <c r="B139" s="187" t="s">
        <v>179</v>
      </c>
      <c r="C139" s="188" t="s">
        <v>298</v>
      </c>
      <c r="D139" s="189"/>
      <c r="E139" s="190"/>
      <c r="F139" s="191" t="s">
        <v>299</v>
      </c>
      <c r="G139" s="192"/>
      <c r="H139" s="193"/>
      <c r="I139" s="81"/>
      <c r="J139" s="82"/>
      <c r="K139" s="83"/>
      <c r="L139" s="67"/>
    </row>
    <row r="140" spans="2:12" x14ac:dyDescent="0.35">
      <c r="B140" s="187" t="s">
        <v>182</v>
      </c>
      <c r="C140" s="188" t="s">
        <v>300</v>
      </c>
      <c r="D140" s="189"/>
      <c r="E140" s="190"/>
      <c r="F140" s="191" t="s">
        <v>301</v>
      </c>
      <c r="G140" s="192"/>
      <c r="H140" s="193"/>
      <c r="I140" s="81"/>
      <c r="J140" s="82"/>
      <c r="K140" s="83"/>
      <c r="L140" s="67"/>
    </row>
    <row r="141" spans="2:12" x14ac:dyDescent="0.35">
      <c r="B141" s="187" t="s">
        <v>185</v>
      </c>
      <c r="C141" s="188" t="s">
        <v>302</v>
      </c>
      <c r="D141" s="189"/>
      <c r="E141" s="190"/>
      <c r="F141" s="191" t="s">
        <v>303</v>
      </c>
      <c r="G141" s="192"/>
      <c r="H141" s="193"/>
      <c r="I141" s="81"/>
      <c r="J141" s="82"/>
      <c r="K141" s="83"/>
      <c r="L141" s="67"/>
    </row>
    <row r="142" spans="2:12" x14ac:dyDescent="0.35">
      <c r="B142" s="187" t="s">
        <v>188</v>
      </c>
      <c r="C142" s="188" t="s">
        <v>304</v>
      </c>
      <c r="D142" s="189"/>
      <c r="E142" s="190"/>
      <c r="F142" s="191" t="s">
        <v>305</v>
      </c>
      <c r="G142" s="192"/>
      <c r="H142" s="193"/>
      <c r="I142" s="81"/>
      <c r="J142" s="82"/>
      <c r="K142" s="83"/>
      <c r="L142" s="67"/>
    </row>
    <row r="143" spans="2:12" x14ac:dyDescent="0.35">
      <c r="B143" s="187" t="s">
        <v>191</v>
      </c>
      <c r="C143" s="188" t="s">
        <v>306</v>
      </c>
      <c r="D143" s="189"/>
      <c r="E143" s="190"/>
      <c r="F143" s="191" t="s">
        <v>307</v>
      </c>
      <c r="G143" s="192"/>
      <c r="H143" s="193"/>
      <c r="I143" s="81"/>
      <c r="J143" s="82"/>
      <c r="K143" s="83"/>
      <c r="L143" s="67"/>
    </row>
    <row r="144" spans="2:12" x14ac:dyDescent="0.35">
      <c r="B144" s="187" t="s">
        <v>194</v>
      </c>
      <c r="C144" s="188" t="s">
        <v>308</v>
      </c>
      <c r="D144" s="189"/>
      <c r="E144" s="190"/>
      <c r="F144" s="191" t="s">
        <v>309</v>
      </c>
      <c r="G144" s="192"/>
      <c r="H144" s="181"/>
      <c r="I144" s="81"/>
      <c r="J144" s="82"/>
      <c r="K144" s="83"/>
      <c r="L144" s="67"/>
    </row>
    <row r="145" spans="1:13" x14ac:dyDescent="0.35">
      <c r="B145" s="187" t="s">
        <v>310</v>
      </c>
      <c r="C145" s="188" t="s">
        <v>311</v>
      </c>
      <c r="D145" s="189"/>
      <c r="E145" s="190"/>
      <c r="F145" s="191" t="s">
        <v>312</v>
      </c>
      <c r="G145" s="192"/>
      <c r="H145" s="181"/>
      <c r="I145" s="81"/>
      <c r="J145" s="82"/>
      <c r="K145" s="83"/>
      <c r="L145" s="67"/>
    </row>
    <row r="146" spans="1:13" x14ac:dyDescent="0.35">
      <c r="B146" s="187" t="s">
        <v>313</v>
      </c>
      <c r="C146" s="188" t="s">
        <v>314</v>
      </c>
      <c r="D146" s="189"/>
      <c r="E146" s="190"/>
      <c r="F146" s="191" t="s">
        <v>315</v>
      </c>
      <c r="G146" s="192"/>
      <c r="H146" s="181"/>
      <c r="I146" s="81"/>
      <c r="J146" s="82"/>
      <c r="K146" s="83"/>
      <c r="L146" s="67"/>
    </row>
    <row r="147" spans="1:13" x14ac:dyDescent="0.35">
      <c r="B147" s="187" t="s">
        <v>316</v>
      </c>
      <c r="C147" s="188" t="s">
        <v>269</v>
      </c>
      <c r="D147" s="189"/>
      <c r="E147" s="190"/>
      <c r="F147" s="191" t="s">
        <v>317</v>
      </c>
      <c r="G147" s="192"/>
      <c r="H147" s="193"/>
      <c r="I147" s="81"/>
      <c r="J147" s="82"/>
      <c r="K147" s="83"/>
      <c r="L147" s="67"/>
    </row>
    <row r="148" spans="1:13" x14ac:dyDescent="0.35">
      <c r="B148" s="187" t="s">
        <v>318</v>
      </c>
      <c r="C148" s="188" t="s">
        <v>319</v>
      </c>
      <c r="D148" s="189"/>
      <c r="E148" s="190"/>
      <c r="F148" s="191" t="s">
        <v>320</v>
      </c>
      <c r="G148" s="192"/>
      <c r="H148" s="193"/>
      <c r="I148" s="81"/>
      <c r="J148" s="82"/>
      <c r="K148" s="83"/>
      <c r="L148" s="67"/>
    </row>
    <row r="149" spans="1:13" x14ac:dyDescent="0.35">
      <c r="B149" s="215" t="s">
        <v>95</v>
      </c>
      <c r="C149" s="216" t="s">
        <v>321</v>
      </c>
      <c r="D149" s="217"/>
      <c r="E149" s="218"/>
      <c r="F149" s="179" t="s">
        <v>322</v>
      </c>
      <c r="G149" s="180" t="s">
        <v>323</v>
      </c>
      <c r="H149" s="181"/>
      <c r="I149" s="198">
        <f>SUM(I150:I151)</f>
        <v>0</v>
      </c>
      <c r="J149" s="198">
        <f>SUM(J150:J151)</f>
        <v>0</v>
      </c>
      <c r="K149" s="198">
        <f>SUM(K150:K151)</f>
        <v>0</v>
      </c>
      <c r="L149" s="67"/>
    </row>
    <row r="150" spans="1:13" x14ac:dyDescent="0.35">
      <c r="B150" s="187" t="s">
        <v>29</v>
      </c>
      <c r="C150" s="188" t="s">
        <v>324</v>
      </c>
      <c r="D150" s="189"/>
      <c r="E150" s="190"/>
      <c r="F150" s="191" t="s">
        <v>325</v>
      </c>
      <c r="G150" s="192"/>
      <c r="H150" s="193"/>
      <c r="I150" s="78"/>
      <c r="J150" s="79"/>
      <c r="K150" s="80"/>
      <c r="L150" s="67"/>
    </row>
    <row r="151" spans="1:13" x14ac:dyDescent="0.35">
      <c r="B151" s="187" t="s">
        <v>32</v>
      </c>
      <c r="C151" s="188" t="s">
        <v>326</v>
      </c>
      <c r="D151" s="189"/>
      <c r="E151" s="190"/>
      <c r="F151" s="191" t="s">
        <v>327</v>
      </c>
      <c r="G151" s="200"/>
      <c r="H151" s="189"/>
      <c r="I151" s="78"/>
      <c r="J151" s="79"/>
      <c r="K151" s="79"/>
      <c r="L151" s="96"/>
    </row>
    <row r="152" spans="1:13" hidden="1" x14ac:dyDescent="0.35">
      <c r="B152" s="187"/>
      <c r="C152" s="188" t="s">
        <v>328</v>
      </c>
      <c r="D152" s="189"/>
      <c r="E152" s="190"/>
      <c r="F152" s="191" t="s">
        <v>329</v>
      </c>
      <c r="G152" s="200"/>
      <c r="H152" s="189"/>
      <c r="I152" s="97"/>
      <c r="J152" s="97"/>
      <c r="K152" s="97"/>
      <c r="L152" s="96"/>
    </row>
    <row r="153" spans="1:13" ht="15" thickBot="1" x14ac:dyDescent="0.4">
      <c r="B153" s="222"/>
      <c r="C153" s="195" t="s">
        <v>330</v>
      </c>
      <c r="D153" s="220"/>
      <c r="E153" s="218"/>
      <c r="F153" s="179" t="s">
        <v>331</v>
      </c>
      <c r="G153" s="207" t="s">
        <v>332</v>
      </c>
      <c r="H153" s="208"/>
      <c r="I153" s="209">
        <f>I105+I114</f>
        <v>0</v>
      </c>
      <c r="J153" s="209">
        <f>J105+J114</f>
        <v>0</v>
      </c>
      <c r="K153" s="209">
        <f>K105+K114</f>
        <v>0</v>
      </c>
      <c r="L153" s="98"/>
    </row>
    <row r="154" spans="1:13" s="94" customFormat="1" ht="33.65" customHeight="1" x14ac:dyDescent="0.4">
      <c r="C154" s="64" t="s">
        <v>333</v>
      </c>
      <c r="D154" s="65"/>
      <c r="E154" s="66"/>
      <c r="F154" s="294" t="s">
        <v>14</v>
      </c>
      <c r="G154" s="95" t="s">
        <v>15</v>
      </c>
      <c r="H154" s="292" t="s">
        <v>16</v>
      </c>
      <c r="I154" s="305" t="s">
        <v>334</v>
      </c>
      <c r="J154" s="306"/>
      <c r="K154" s="307"/>
      <c r="L154" s="295"/>
      <c r="M154" s="99"/>
    </row>
    <row r="155" spans="1:13" s="94" customFormat="1" ht="20.149999999999999" customHeight="1" thickBot="1" x14ac:dyDescent="0.35">
      <c r="C155" s="69" t="s">
        <v>19</v>
      </c>
      <c r="D155" s="70"/>
      <c r="E155" s="71"/>
      <c r="F155" s="293"/>
      <c r="G155" s="72"/>
      <c r="H155" s="293"/>
      <c r="I155" s="223">
        <f>I16</f>
        <v>45657</v>
      </c>
      <c r="J155" s="223">
        <f>J16</f>
        <v>46022</v>
      </c>
      <c r="K155" s="224">
        <f>K16</f>
        <v>46387</v>
      </c>
      <c r="L155" s="296"/>
    </row>
    <row r="156" spans="1:13" x14ac:dyDescent="0.35">
      <c r="B156" s="211" t="s">
        <v>21</v>
      </c>
      <c r="C156" s="212" t="s">
        <v>335</v>
      </c>
      <c r="D156" s="225"/>
      <c r="E156" s="226"/>
      <c r="F156" s="179"/>
      <c r="G156" s="180"/>
      <c r="H156" s="181"/>
      <c r="I156" s="182"/>
      <c r="J156" s="227"/>
      <c r="K156" s="228"/>
      <c r="L156" s="67"/>
    </row>
    <row r="157" spans="1:13" x14ac:dyDescent="0.35">
      <c r="A157" s="229"/>
      <c r="B157" s="194" t="s">
        <v>25</v>
      </c>
      <c r="C157" s="195" t="s">
        <v>336</v>
      </c>
      <c r="D157" s="220"/>
      <c r="E157" s="197"/>
      <c r="F157" s="179" t="s">
        <v>337</v>
      </c>
      <c r="G157" s="180" t="s">
        <v>338</v>
      </c>
      <c r="H157" s="181"/>
      <c r="I157" s="182">
        <f>SUM(I158:I163)</f>
        <v>0</v>
      </c>
      <c r="J157" s="182">
        <f>SUM(J158:J163)</f>
        <v>0</v>
      </c>
      <c r="K157" s="182">
        <f>SUM(K158:K163)</f>
        <v>0</v>
      </c>
      <c r="L157" s="67"/>
    </row>
    <row r="158" spans="1:13" x14ac:dyDescent="0.35">
      <c r="A158" s="229"/>
      <c r="B158" s="187" t="s">
        <v>29</v>
      </c>
      <c r="C158" s="188" t="s">
        <v>339</v>
      </c>
      <c r="D158" s="189"/>
      <c r="E158" s="190"/>
      <c r="F158" s="191" t="s">
        <v>340</v>
      </c>
      <c r="G158" s="192"/>
      <c r="H158" s="193"/>
      <c r="I158" s="78"/>
      <c r="J158" s="79"/>
      <c r="K158" s="80"/>
      <c r="L158" s="67"/>
    </row>
    <row r="159" spans="1:13" x14ac:dyDescent="0.35">
      <c r="A159" s="229"/>
      <c r="B159" s="187" t="s">
        <v>32</v>
      </c>
      <c r="C159" s="188" t="s">
        <v>341</v>
      </c>
      <c r="D159" s="189"/>
      <c r="E159" s="190"/>
      <c r="F159" s="191" t="s">
        <v>342</v>
      </c>
      <c r="G159" s="192"/>
      <c r="H159" s="193"/>
      <c r="I159" s="78"/>
      <c r="J159" s="79"/>
      <c r="K159" s="80"/>
      <c r="L159" s="67"/>
    </row>
    <row r="160" spans="1:13" x14ac:dyDescent="0.35">
      <c r="A160" s="229"/>
      <c r="B160" s="187" t="s">
        <v>35</v>
      </c>
      <c r="C160" s="188" t="s">
        <v>343</v>
      </c>
      <c r="D160" s="189"/>
      <c r="E160" s="190"/>
      <c r="F160" s="191" t="s">
        <v>344</v>
      </c>
      <c r="G160" s="192"/>
      <c r="H160" s="193"/>
      <c r="I160" s="78"/>
      <c r="J160" s="79"/>
      <c r="K160" s="80"/>
      <c r="L160" s="67"/>
    </row>
    <row r="161" spans="1:12" x14ac:dyDescent="0.35">
      <c r="A161" s="229"/>
      <c r="B161" s="187" t="s">
        <v>38</v>
      </c>
      <c r="C161" s="188" t="s">
        <v>345</v>
      </c>
      <c r="D161" s="189"/>
      <c r="E161" s="190"/>
      <c r="F161" s="191" t="s">
        <v>346</v>
      </c>
      <c r="G161" s="192"/>
      <c r="H161" s="193"/>
      <c r="I161" s="78"/>
      <c r="J161" s="79"/>
      <c r="K161" s="80"/>
      <c r="L161" s="67"/>
    </row>
    <row r="162" spans="1:12" x14ac:dyDescent="0.35">
      <c r="A162" s="229"/>
      <c r="B162" s="187" t="s">
        <v>41</v>
      </c>
      <c r="C162" s="188" t="s">
        <v>347</v>
      </c>
      <c r="D162" s="189"/>
      <c r="E162" s="190"/>
      <c r="F162" s="191" t="s">
        <v>348</v>
      </c>
      <c r="G162" s="192"/>
      <c r="H162" s="181"/>
      <c r="I162" s="78"/>
      <c r="J162" s="79"/>
      <c r="K162" s="80"/>
      <c r="L162" s="67"/>
    </row>
    <row r="163" spans="1:12" x14ac:dyDescent="0.35">
      <c r="A163" s="229"/>
      <c r="B163" s="187" t="s">
        <v>44</v>
      </c>
      <c r="C163" s="188" t="s">
        <v>349</v>
      </c>
      <c r="D163" s="189"/>
      <c r="E163" s="190"/>
      <c r="F163" s="191" t="s">
        <v>350</v>
      </c>
      <c r="G163" s="192"/>
      <c r="H163" s="181"/>
      <c r="I163" s="78"/>
      <c r="J163" s="100"/>
      <c r="K163" s="101"/>
      <c r="L163" s="67"/>
    </row>
    <row r="164" spans="1:12" x14ac:dyDescent="0.35">
      <c r="A164" s="229"/>
      <c r="B164" s="194" t="s">
        <v>50</v>
      </c>
      <c r="C164" s="195" t="s">
        <v>351</v>
      </c>
      <c r="D164" s="220"/>
      <c r="E164" s="218"/>
      <c r="F164" s="179" t="s">
        <v>352</v>
      </c>
      <c r="G164" s="180" t="s">
        <v>353</v>
      </c>
      <c r="H164" s="181"/>
      <c r="I164" s="198">
        <f>SUM(I165:I167)</f>
        <v>0</v>
      </c>
      <c r="J164" s="198">
        <f>SUM(J165:J167)</f>
        <v>0</v>
      </c>
      <c r="K164" s="198">
        <f>SUM(K165:K167)</f>
        <v>0</v>
      </c>
      <c r="L164" s="67"/>
    </row>
    <row r="165" spans="1:12" x14ac:dyDescent="0.35">
      <c r="A165" s="229"/>
      <c r="B165" s="187" t="s">
        <v>47</v>
      </c>
      <c r="C165" s="188" t="s">
        <v>354</v>
      </c>
      <c r="D165" s="189"/>
      <c r="E165" s="190"/>
      <c r="F165" s="191" t="s">
        <v>355</v>
      </c>
      <c r="G165" s="192"/>
      <c r="H165" s="193"/>
      <c r="I165" s="78"/>
      <c r="J165" s="79"/>
      <c r="K165" s="80"/>
      <c r="L165" s="67"/>
    </row>
    <row r="166" spans="1:12" x14ac:dyDescent="0.35">
      <c r="A166" s="229"/>
      <c r="B166" s="187" t="s">
        <v>68</v>
      </c>
      <c r="C166" s="188" t="s">
        <v>356</v>
      </c>
      <c r="D166" s="189"/>
      <c r="E166" s="190"/>
      <c r="F166" s="191" t="s">
        <v>357</v>
      </c>
      <c r="G166" s="192"/>
      <c r="H166" s="193"/>
      <c r="I166" s="78"/>
      <c r="J166" s="79"/>
      <c r="K166" s="80"/>
      <c r="L166" s="67"/>
    </row>
    <row r="167" spans="1:12" x14ac:dyDescent="0.35">
      <c r="A167" s="229"/>
      <c r="B167" s="187" t="s">
        <v>71</v>
      </c>
      <c r="C167" s="188" t="s">
        <v>358</v>
      </c>
      <c r="D167" s="189"/>
      <c r="E167" s="190"/>
      <c r="F167" s="191" t="s">
        <v>359</v>
      </c>
      <c r="G167" s="192"/>
      <c r="H167" s="181"/>
      <c r="I167" s="78"/>
      <c r="J167" s="79"/>
      <c r="K167" s="80"/>
      <c r="L167" s="67"/>
    </row>
    <row r="168" spans="1:12" x14ac:dyDescent="0.35">
      <c r="A168" s="230"/>
      <c r="B168" s="194" t="s">
        <v>360</v>
      </c>
      <c r="C168" s="195" t="s">
        <v>361</v>
      </c>
      <c r="D168" s="220"/>
      <c r="E168" s="197"/>
      <c r="F168" s="179" t="s">
        <v>362</v>
      </c>
      <c r="G168" s="180" t="s">
        <v>363</v>
      </c>
      <c r="H168" s="181"/>
      <c r="I168" s="198">
        <f>SUM(I169:I173)</f>
        <v>0</v>
      </c>
      <c r="J168" s="198">
        <f>SUM(J169:J173)</f>
        <v>0</v>
      </c>
      <c r="K168" s="198">
        <f>SUM(K169:K173)</f>
        <v>0</v>
      </c>
      <c r="L168" s="67"/>
    </row>
    <row r="169" spans="1:12" x14ac:dyDescent="0.35">
      <c r="A169" s="229"/>
      <c r="B169" s="187" t="s">
        <v>74</v>
      </c>
      <c r="C169" s="188" t="s">
        <v>364</v>
      </c>
      <c r="D169" s="189"/>
      <c r="E169" s="190"/>
      <c r="F169" s="191" t="s">
        <v>365</v>
      </c>
      <c r="G169" s="192"/>
      <c r="H169" s="181"/>
      <c r="I169" s="78"/>
      <c r="J169" s="79"/>
      <c r="K169" s="80"/>
      <c r="L169" s="67"/>
    </row>
    <row r="170" spans="1:12" x14ac:dyDescent="0.35">
      <c r="A170" s="229"/>
      <c r="B170" s="187" t="s">
        <v>119</v>
      </c>
      <c r="C170" s="188" t="s">
        <v>366</v>
      </c>
      <c r="D170" s="189"/>
      <c r="E170" s="190"/>
      <c r="F170" s="191" t="s">
        <v>367</v>
      </c>
      <c r="G170" s="192"/>
      <c r="H170" s="193"/>
      <c r="I170" s="78"/>
      <c r="J170" s="79"/>
      <c r="K170" s="80"/>
      <c r="L170" s="67"/>
    </row>
    <row r="171" spans="1:12" x14ac:dyDescent="0.35">
      <c r="A171" s="229"/>
      <c r="B171" s="187" t="s">
        <v>173</v>
      </c>
      <c r="C171" s="188" t="s">
        <v>368</v>
      </c>
      <c r="D171" s="189"/>
      <c r="E171" s="190"/>
      <c r="F171" s="191" t="s">
        <v>369</v>
      </c>
      <c r="G171" s="192"/>
      <c r="H171" s="193"/>
      <c r="I171" s="78"/>
      <c r="J171" s="79"/>
      <c r="K171" s="80"/>
      <c r="L171" s="67"/>
    </row>
    <row r="172" spans="1:12" x14ac:dyDescent="0.35">
      <c r="A172" s="229"/>
      <c r="B172" s="187" t="s">
        <v>176</v>
      </c>
      <c r="C172" s="188" t="s">
        <v>370</v>
      </c>
      <c r="D172" s="189"/>
      <c r="E172" s="190"/>
      <c r="F172" s="191" t="s">
        <v>371</v>
      </c>
      <c r="G172" s="192"/>
      <c r="H172" s="193"/>
      <c r="I172" s="78"/>
      <c r="J172" s="79"/>
      <c r="K172" s="80"/>
      <c r="L172" s="67"/>
    </row>
    <row r="173" spans="1:12" x14ac:dyDescent="0.35">
      <c r="A173" s="229"/>
      <c r="B173" s="187" t="s">
        <v>179</v>
      </c>
      <c r="C173" s="188" t="s">
        <v>372</v>
      </c>
      <c r="D173" s="189"/>
      <c r="E173" s="190"/>
      <c r="F173" s="191" t="s">
        <v>373</v>
      </c>
      <c r="G173" s="192"/>
      <c r="H173" s="193"/>
      <c r="I173" s="78"/>
      <c r="J173" s="79"/>
      <c r="K173" s="80"/>
      <c r="L173" s="67"/>
    </row>
    <row r="174" spans="1:12" x14ac:dyDescent="0.35">
      <c r="A174" s="229"/>
      <c r="B174" s="194" t="s">
        <v>95</v>
      </c>
      <c r="C174" s="195" t="s">
        <v>374</v>
      </c>
      <c r="D174" s="220"/>
      <c r="E174" s="197"/>
      <c r="F174" s="179" t="s">
        <v>375</v>
      </c>
      <c r="G174" s="180" t="s">
        <v>376</v>
      </c>
      <c r="H174" s="181"/>
      <c r="I174" s="198">
        <f>SUM(I175:I175)</f>
        <v>0</v>
      </c>
      <c r="J174" s="198">
        <f>SUM(J175:J175)</f>
        <v>0</v>
      </c>
      <c r="K174" s="198">
        <f>SUM(K175:K175)</f>
        <v>0</v>
      </c>
      <c r="L174" s="67"/>
    </row>
    <row r="175" spans="1:12" x14ac:dyDescent="0.35">
      <c r="A175" s="229"/>
      <c r="B175" s="187" t="s">
        <v>182</v>
      </c>
      <c r="C175" s="188" t="s">
        <v>374</v>
      </c>
      <c r="D175" s="189"/>
      <c r="E175" s="190"/>
      <c r="F175" s="191" t="s">
        <v>377</v>
      </c>
      <c r="G175" s="192"/>
      <c r="H175" s="193"/>
      <c r="I175" s="78"/>
      <c r="J175" s="79"/>
      <c r="K175" s="80"/>
      <c r="L175" s="67"/>
    </row>
    <row r="176" spans="1:12" x14ac:dyDescent="0.35">
      <c r="A176" s="229"/>
      <c r="B176" s="194" t="s">
        <v>378</v>
      </c>
      <c r="C176" s="195" t="s">
        <v>379</v>
      </c>
      <c r="D176" s="220"/>
      <c r="E176" s="197"/>
      <c r="F176" s="179" t="s">
        <v>380</v>
      </c>
      <c r="G176" s="180" t="s">
        <v>381</v>
      </c>
      <c r="H176" s="181"/>
      <c r="I176" s="182">
        <f>SUM(I177:I183)</f>
        <v>0</v>
      </c>
      <c r="J176" s="182">
        <f>SUM(J177:J183)</f>
        <v>0</v>
      </c>
      <c r="K176" s="182">
        <f>SUM(K177:K183)</f>
        <v>0</v>
      </c>
      <c r="L176" s="67"/>
    </row>
    <row r="177" spans="1:12" x14ac:dyDescent="0.35">
      <c r="A177" s="229"/>
      <c r="B177" s="187" t="s">
        <v>185</v>
      </c>
      <c r="C177" s="188" t="s">
        <v>382</v>
      </c>
      <c r="D177" s="189"/>
      <c r="E177" s="190"/>
      <c r="F177" s="191" t="s">
        <v>383</v>
      </c>
      <c r="G177" s="192"/>
      <c r="H177" s="193"/>
      <c r="I177" s="81"/>
      <c r="J177" s="82"/>
      <c r="K177" s="83"/>
      <c r="L177" s="67"/>
    </row>
    <row r="178" spans="1:12" x14ac:dyDescent="0.35">
      <c r="A178" s="229"/>
      <c r="B178" s="187" t="s">
        <v>188</v>
      </c>
      <c r="C178" s="188" t="s">
        <v>384</v>
      </c>
      <c r="D178" s="189"/>
      <c r="E178" s="190"/>
      <c r="F178" s="191" t="s">
        <v>385</v>
      </c>
      <c r="G178" s="192"/>
      <c r="H178" s="193"/>
      <c r="I178" s="81"/>
      <c r="J178" s="82"/>
      <c r="K178" s="83"/>
      <c r="L178" s="67"/>
    </row>
    <row r="179" spans="1:12" x14ac:dyDescent="0.35">
      <c r="A179" s="229"/>
      <c r="B179" s="187" t="s">
        <v>191</v>
      </c>
      <c r="C179" s="188" t="s">
        <v>386</v>
      </c>
      <c r="D179" s="189"/>
      <c r="E179" s="190"/>
      <c r="F179" s="191" t="s">
        <v>387</v>
      </c>
      <c r="G179" s="192"/>
      <c r="H179" s="193"/>
      <c r="I179" s="81"/>
      <c r="J179" s="82"/>
      <c r="K179" s="83"/>
      <c r="L179" s="67"/>
    </row>
    <row r="180" spans="1:12" x14ac:dyDescent="0.35">
      <c r="A180" s="229"/>
      <c r="B180" s="187" t="s">
        <v>194</v>
      </c>
      <c r="C180" s="188" t="s">
        <v>388</v>
      </c>
      <c r="D180" s="189"/>
      <c r="E180" s="190"/>
      <c r="F180" s="191" t="s">
        <v>389</v>
      </c>
      <c r="G180" s="192"/>
      <c r="H180" s="193"/>
      <c r="I180" s="81"/>
      <c r="J180" s="82"/>
      <c r="K180" s="83"/>
      <c r="L180" s="67"/>
    </row>
    <row r="181" spans="1:12" x14ac:dyDescent="0.35">
      <c r="A181" s="229"/>
      <c r="B181" s="187" t="s">
        <v>310</v>
      </c>
      <c r="C181" s="188" t="s">
        <v>390</v>
      </c>
      <c r="D181" s="189"/>
      <c r="E181" s="190"/>
      <c r="F181" s="191" t="s">
        <v>391</v>
      </c>
      <c r="G181" s="192"/>
      <c r="H181" s="193"/>
      <c r="I181" s="81"/>
      <c r="J181" s="82"/>
      <c r="K181" s="83"/>
      <c r="L181" s="67"/>
    </row>
    <row r="182" spans="1:12" x14ac:dyDescent="0.35">
      <c r="A182" s="229"/>
      <c r="B182" s="187" t="s">
        <v>313</v>
      </c>
      <c r="C182" s="188" t="s">
        <v>392</v>
      </c>
      <c r="D182" s="189"/>
      <c r="E182" s="190"/>
      <c r="F182" s="191" t="s">
        <v>393</v>
      </c>
      <c r="G182" s="192"/>
      <c r="H182" s="193"/>
      <c r="I182" s="81"/>
      <c r="J182" s="82"/>
      <c r="K182" s="83"/>
      <c r="L182" s="67"/>
    </row>
    <row r="183" spans="1:12" x14ac:dyDescent="0.35">
      <c r="A183" s="229"/>
      <c r="B183" s="187" t="s">
        <v>316</v>
      </c>
      <c r="C183" s="188" t="s">
        <v>394</v>
      </c>
      <c r="D183" s="189"/>
      <c r="E183" s="190"/>
      <c r="F183" s="191" t="s">
        <v>395</v>
      </c>
      <c r="G183" s="192"/>
      <c r="H183" s="181"/>
      <c r="I183" s="81"/>
      <c r="J183" s="82"/>
      <c r="K183" s="83"/>
      <c r="L183" s="67"/>
    </row>
    <row r="184" spans="1:12" x14ac:dyDescent="0.35">
      <c r="A184" s="229"/>
      <c r="B184" s="194" t="s">
        <v>396</v>
      </c>
      <c r="C184" s="195" t="s">
        <v>397</v>
      </c>
      <c r="D184" s="220"/>
      <c r="E184" s="197"/>
      <c r="F184" s="179" t="s">
        <v>398</v>
      </c>
      <c r="G184" s="180" t="s">
        <v>399</v>
      </c>
      <c r="H184" s="181" t="s">
        <v>100</v>
      </c>
      <c r="I184" s="221">
        <f>SUM(I185:I189)</f>
        <v>0</v>
      </c>
      <c r="J184" s="221">
        <f>SUM(J185:J189)</f>
        <v>0</v>
      </c>
      <c r="K184" s="221">
        <f>SUM(K185:K189)</f>
        <v>0</v>
      </c>
      <c r="L184" s="67"/>
    </row>
    <row r="185" spans="1:12" x14ac:dyDescent="0.35">
      <c r="A185" s="229"/>
      <c r="B185" s="187" t="s">
        <v>318</v>
      </c>
      <c r="C185" s="188" t="s">
        <v>400</v>
      </c>
      <c r="D185" s="189"/>
      <c r="E185" s="190"/>
      <c r="F185" s="191" t="s">
        <v>401</v>
      </c>
      <c r="G185" s="192"/>
      <c r="H185" s="181"/>
      <c r="I185" s="81"/>
      <c r="J185" s="82"/>
      <c r="K185" s="83"/>
      <c r="L185" s="67"/>
    </row>
    <row r="186" spans="1:12" x14ac:dyDescent="0.35">
      <c r="A186" s="229"/>
      <c r="B186" s="187" t="s">
        <v>402</v>
      </c>
      <c r="C186" s="188" t="s">
        <v>403</v>
      </c>
      <c r="D186" s="189"/>
      <c r="E186" s="190"/>
      <c r="F186" s="191" t="s">
        <v>404</v>
      </c>
      <c r="G186" s="192"/>
      <c r="H186" s="181"/>
      <c r="I186" s="81"/>
      <c r="J186" s="82"/>
      <c r="K186" s="83"/>
      <c r="L186" s="67"/>
    </row>
    <row r="187" spans="1:12" x14ac:dyDescent="0.35">
      <c r="A187" s="229"/>
      <c r="B187" s="187" t="s">
        <v>405</v>
      </c>
      <c r="C187" s="188" t="s">
        <v>406</v>
      </c>
      <c r="D187" s="189"/>
      <c r="E187" s="190"/>
      <c r="F187" s="191" t="s">
        <v>407</v>
      </c>
      <c r="G187" s="192"/>
      <c r="H187" s="193"/>
      <c r="I187" s="81"/>
      <c r="J187" s="82"/>
      <c r="K187" s="83"/>
      <c r="L187" s="67"/>
    </row>
    <row r="188" spans="1:12" x14ac:dyDescent="0.35">
      <c r="A188" s="229"/>
      <c r="B188" s="187" t="s">
        <v>408</v>
      </c>
      <c r="C188" s="188" t="s">
        <v>409</v>
      </c>
      <c r="D188" s="189"/>
      <c r="E188" s="190"/>
      <c r="F188" s="191" t="s">
        <v>410</v>
      </c>
      <c r="G188" s="192"/>
      <c r="H188" s="193"/>
      <c r="I188" s="81"/>
      <c r="J188" s="82"/>
      <c r="K188" s="83"/>
      <c r="L188" s="67"/>
    </row>
    <row r="189" spans="1:12" x14ac:dyDescent="0.35">
      <c r="A189" s="229"/>
      <c r="B189" s="187" t="s">
        <v>411</v>
      </c>
      <c r="C189" s="188" t="s">
        <v>412</v>
      </c>
      <c r="D189" s="189"/>
      <c r="E189" s="190"/>
      <c r="F189" s="191" t="s">
        <v>413</v>
      </c>
      <c r="G189" s="192"/>
      <c r="H189" s="193"/>
      <c r="I189" s="81"/>
      <c r="J189" s="82"/>
      <c r="K189" s="83"/>
      <c r="L189" s="67"/>
    </row>
    <row r="190" spans="1:12" x14ac:dyDescent="0.35">
      <c r="A190" s="229"/>
      <c r="B190" s="194" t="s">
        <v>414</v>
      </c>
      <c r="C190" s="195" t="s">
        <v>415</v>
      </c>
      <c r="D190" s="220"/>
      <c r="E190" s="197"/>
      <c r="F190" s="179" t="s">
        <v>416</v>
      </c>
      <c r="G190" s="180" t="s">
        <v>417</v>
      </c>
      <c r="H190" s="181"/>
      <c r="I190" s="198">
        <f>SUM(I191:I191)</f>
        <v>0</v>
      </c>
      <c r="J190" s="198">
        <f>SUM(J191:J191)</f>
        <v>0</v>
      </c>
      <c r="K190" s="198">
        <f>SUM(K191:K191)</f>
        <v>0</v>
      </c>
      <c r="L190" s="67"/>
    </row>
    <row r="191" spans="1:12" x14ac:dyDescent="0.35">
      <c r="A191" s="229"/>
      <c r="B191" s="187" t="s">
        <v>418</v>
      </c>
      <c r="C191" s="188" t="s">
        <v>419</v>
      </c>
      <c r="D191" s="189"/>
      <c r="E191" s="190"/>
      <c r="F191" s="191" t="s">
        <v>420</v>
      </c>
      <c r="G191" s="192"/>
      <c r="H191" s="193"/>
      <c r="I191" s="78"/>
      <c r="J191" s="79"/>
      <c r="K191" s="80"/>
      <c r="L191" s="67"/>
    </row>
    <row r="192" spans="1:12" x14ac:dyDescent="0.35">
      <c r="A192" s="229"/>
      <c r="B192" s="194" t="s">
        <v>421</v>
      </c>
      <c r="C192" s="195" t="s">
        <v>164</v>
      </c>
      <c r="D192" s="220"/>
      <c r="E192" s="197"/>
      <c r="F192" s="179" t="s">
        <v>422</v>
      </c>
      <c r="G192" s="180" t="s">
        <v>423</v>
      </c>
      <c r="H192" s="181"/>
      <c r="I192" s="198">
        <f>SUM(I193)</f>
        <v>0</v>
      </c>
      <c r="J192" s="198">
        <f>SUM(J193)</f>
        <v>0</v>
      </c>
      <c r="K192" s="198">
        <f>SUM(K193)</f>
        <v>0</v>
      </c>
      <c r="L192" s="67"/>
    </row>
    <row r="193" spans="1:12" x14ac:dyDescent="0.35">
      <c r="A193" s="229"/>
      <c r="B193" s="187" t="s">
        <v>424</v>
      </c>
      <c r="C193" s="188" t="s">
        <v>164</v>
      </c>
      <c r="D193" s="189"/>
      <c r="E193" s="190"/>
      <c r="F193" s="191" t="s">
        <v>425</v>
      </c>
      <c r="G193" s="192"/>
      <c r="H193" s="193"/>
      <c r="I193" s="78"/>
      <c r="J193" s="79"/>
      <c r="K193" s="80"/>
      <c r="L193" s="67"/>
    </row>
    <row r="194" spans="1:12" ht="29" thickBot="1" x14ac:dyDescent="0.4">
      <c r="B194" s="231"/>
      <c r="C194" s="204" t="s">
        <v>426</v>
      </c>
      <c r="D194" s="232"/>
      <c r="E194" s="206"/>
      <c r="F194" s="233" t="s">
        <v>427</v>
      </c>
      <c r="G194" s="234" t="s">
        <v>428</v>
      </c>
      <c r="H194" s="235"/>
      <c r="I194" s="236">
        <f>I157+I164+I168+I174+I176+I184+I190+I192</f>
        <v>0</v>
      </c>
      <c r="J194" s="236">
        <f>J157+J164+J168+J174+J176+J184+J190+J192</f>
        <v>0</v>
      </c>
      <c r="K194" s="236">
        <f>K157+K164+K168+K174+K176+K184+K190+K192</f>
        <v>0</v>
      </c>
      <c r="L194" s="102"/>
    </row>
    <row r="195" spans="1:12" s="94" customFormat="1" ht="20.149999999999999" customHeight="1" x14ac:dyDescent="0.25">
      <c r="C195" s="280" t="s">
        <v>19</v>
      </c>
      <c r="D195" s="281"/>
      <c r="E195" s="282"/>
      <c r="F195" s="292" t="s">
        <v>14</v>
      </c>
      <c r="G195" s="290" t="s">
        <v>15</v>
      </c>
      <c r="H195" s="292" t="s">
        <v>16</v>
      </c>
      <c r="I195" s="286">
        <f>I16</f>
        <v>45657</v>
      </c>
      <c r="J195" s="288">
        <f>J16</f>
        <v>46022</v>
      </c>
      <c r="K195" s="288">
        <f>K16</f>
        <v>46387</v>
      </c>
      <c r="L195" s="295"/>
    </row>
    <row r="196" spans="1:12" s="94" customFormat="1" ht="20.149999999999999" customHeight="1" thickBot="1" x14ac:dyDescent="0.3">
      <c r="C196" s="283"/>
      <c r="D196" s="284"/>
      <c r="E196" s="285"/>
      <c r="F196" s="293"/>
      <c r="G196" s="291"/>
      <c r="H196" s="293"/>
      <c r="I196" s="287"/>
      <c r="J196" s="289"/>
      <c r="K196" s="289"/>
      <c r="L196" s="296"/>
    </row>
    <row r="197" spans="1:12" x14ac:dyDescent="0.35">
      <c r="B197" s="211" t="s">
        <v>247</v>
      </c>
      <c r="C197" s="237" t="s">
        <v>429</v>
      </c>
      <c r="D197" s="217"/>
      <c r="E197" s="218"/>
      <c r="F197" s="179"/>
      <c r="G197" s="180"/>
      <c r="H197" s="181"/>
      <c r="I197" s="238"/>
      <c r="J197" s="239"/>
      <c r="K197" s="240"/>
      <c r="L197" s="67"/>
    </row>
    <row r="198" spans="1:12" x14ac:dyDescent="0.35">
      <c r="A198" s="229"/>
      <c r="B198" s="194" t="s">
        <v>25</v>
      </c>
      <c r="C198" s="195" t="s">
        <v>430</v>
      </c>
      <c r="D198" s="220"/>
      <c r="E198" s="197"/>
      <c r="F198" s="179" t="s">
        <v>431</v>
      </c>
      <c r="G198" s="180" t="s">
        <v>432</v>
      </c>
      <c r="H198" s="181"/>
      <c r="I198" s="198">
        <f>SUM(I199:I199)</f>
        <v>0</v>
      </c>
      <c r="J198" s="198">
        <f>SUM(J199:J199)</f>
        <v>0</v>
      </c>
      <c r="K198" s="198">
        <f>SUM(K199:K199)</f>
        <v>0</v>
      </c>
      <c r="L198" s="67"/>
    </row>
    <row r="199" spans="1:12" x14ac:dyDescent="0.35">
      <c r="A199" s="229"/>
      <c r="B199" s="187" t="s">
        <v>29</v>
      </c>
      <c r="C199" s="188" t="s">
        <v>430</v>
      </c>
      <c r="D199" s="189"/>
      <c r="E199" s="190"/>
      <c r="F199" s="191" t="s">
        <v>433</v>
      </c>
      <c r="G199" s="192"/>
      <c r="H199" s="193"/>
      <c r="I199" s="78"/>
      <c r="J199" s="79"/>
      <c r="K199" s="80"/>
      <c r="L199" s="67"/>
    </row>
    <row r="200" spans="1:12" x14ac:dyDescent="0.35">
      <c r="A200" s="229"/>
      <c r="B200" s="194" t="s">
        <v>50</v>
      </c>
      <c r="C200" s="195" t="s">
        <v>434</v>
      </c>
      <c r="D200" s="220"/>
      <c r="E200" s="197"/>
      <c r="F200" s="179" t="s">
        <v>435</v>
      </c>
      <c r="G200" s="180" t="s">
        <v>436</v>
      </c>
      <c r="H200" s="181"/>
      <c r="I200" s="198">
        <f>SUM(I201:I203)</f>
        <v>0</v>
      </c>
      <c r="J200" s="198">
        <f>SUM(J201:J203)</f>
        <v>0</v>
      </c>
      <c r="K200" s="198">
        <f>SUM(K201:K203)</f>
        <v>0</v>
      </c>
      <c r="L200" s="67"/>
    </row>
    <row r="201" spans="1:12" x14ac:dyDescent="0.35">
      <c r="A201" s="229"/>
      <c r="B201" s="187" t="s">
        <v>32</v>
      </c>
      <c r="C201" s="188" t="s">
        <v>437</v>
      </c>
      <c r="D201" s="189"/>
      <c r="E201" s="190"/>
      <c r="F201" s="191" t="s">
        <v>438</v>
      </c>
      <c r="G201" s="192"/>
      <c r="H201" s="193"/>
      <c r="I201" s="78"/>
      <c r="J201" s="79"/>
      <c r="K201" s="80"/>
      <c r="L201" s="67"/>
    </row>
    <row r="202" spans="1:12" x14ac:dyDescent="0.35">
      <c r="A202" s="229"/>
      <c r="B202" s="187" t="s">
        <v>35</v>
      </c>
      <c r="C202" s="188" t="s">
        <v>439</v>
      </c>
      <c r="D202" s="189"/>
      <c r="E202" s="190"/>
      <c r="F202" s="191" t="s">
        <v>440</v>
      </c>
      <c r="G202" s="192"/>
      <c r="H202" s="193"/>
      <c r="I202" s="78"/>
      <c r="J202" s="79"/>
      <c r="K202" s="80"/>
      <c r="L202" s="67"/>
    </row>
    <row r="203" spans="1:12" x14ac:dyDescent="0.35">
      <c r="A203" s="229"/>
      <c r="B203" s="187" t="s">
        <v>38</v>
      </c>
      <c r="C203" s="188" t="s">
        <v>441</v>
      </c>
      <c r="D203" s="189"/>
      <c r="E203" s="190"/>
      <c r="F203" s="191" t="s">
        <v>442</v>
      </c>
      <c r="G203" s="192"/>
      <c r="H203" s="193"/>
      <c r="I203" s="78"/>
      <c r="J203" s="79"/>
      <c r="K203" s="80"/>
      <c r="L203" s="67"/>
    </row>
    <row r="204" spans="1:12" x14ac:dyDescent="0.35">
      <c r="A204" s="229"/>
      <c r="B204" s="194" t="s">
        <v>360</v>
      </c>
      <c r="C204" s="195" t="s">
        <v>443</v>
      </c>
      <c r="D204" s="220"/>
      <c r="E204" s="197"/>
      <c r="F204" s="179" t="s">
        <v>444</v>
      </c>
      <c r="G204" s="180"/>
      <c r="H204" s="181"/>
      <c r="I204" s="78"/>
      <c r="J204" s="79"/>
      <c r="K204" s="80"/>
      <c r="L204" s="67"/>
    </row>
    <row r="205" spans="1:12" x14ac:dyDescent="0.35">
      <c r="A205" s="229"/>
      <c r="B205" s="194" t="s">
        <v>95</v>
      </c>
      <c r="C205" s="195" t="s">
        <v>445</v>
      </c>
      <c r="D205" s="220"/>
      <c r="E205" s="197"/>
      <c r="F205" s="179" t="s">
        <v>446</v>
      </c>
      <c r="G205" s="180" t="s">
        <v>447</v>
      </c>
      <c r="H205" s="181"/>
      <c r="I205" s="198">
        <f>SUM(I206:I211)</f>
        <v>0</v>
      </c>
      <c r="J205" s="198">
        <f>SUM(J206:J211)</f>
        <v>0</v>
      </c>
      <c r="K205" s="198">
        <f>SUM(K206:K211)</f>
        <v>0</v>
      </c>
      <c r="L205" s="67"/>
    </row>
    <row r="206" spans="1:12" x14ac:dyDescent="0.35">
      <c r="A206" s="229"/>
      <c r="B206" s="187" t="s">
        <v>41</v>
      </c>
      <c r="C206" s="188" t="s">
        <v>448</v>
      </c>
      <c r="D206" s="189"/>
      <c r="E206" s="190"/>
      <c r="F206" s="191" t="s">
        <v>449</v>
      </c>
      <c r="G206" s="192"/>
      <c r="H206" s="193"/>
      <c r="I206" s="78"/>
      <c r="J206" s="79"/>
      <c r="K206" s="80"/>
      <c r="L206" s="67"/>
    </row>
    <row r="207" spans="1:12" x14ac:dyDescent="0.35">
      <c r="A207" s="229"/>
      <c r="B207" s="187" t="s">
        <v>44</v>
      </c>
      <c r="C207" s="188" t="s">
        <v>450</v>
      </c>
      <c r="D207" s="189"/>
      <c r="E207" s="190"/>
      <c r="F207" s="191" t="s">
        <v>451</v>
      </c>
      <c r="G207" s="192"/>
      <c r="H207" s="193"/>
      <c r="I207" s="78"/>
      <c r="J207" s="79"/>
      <c r="K207" s="80"/>
      <c r="L207" s="67"/>
    </row>
    <row r="208" spans="1:12" x14ac:dyDescent="0.35">
      <c r="A208" s="229"/>
      <c r="B208" s="187" t="s">
        <v>47</v>
      </c>
      <c r="C208" s="188" t="s">
        <v>452</v>
      </c>
      <c r="D208" s="189"/>
      <c r="E208" s="190"/>
      <c r="F208" s="191" t="s">
        <v>453</v>
      </c>
      <c r="G208" s="192"/>
      <c r="H208" s="193"/>
      <c r="I208" s="78"/>
      <c r="J208" s="79"/>
      <c r="K208" s="80"/>
      <c r="L208" s="67"/>
    </row>
    <row r="209" spans="1:13" x14ac:dyDescent="0.35">
      <c r="A209" s="229"/>
      <c r="B209" s="187" t="s">
        <v>68</v>
      </c>
      <c r="C209" s="188" t="s">
        <v>454</v>
      </c>
      <c r="D209" s="189"/>
      <c r="E209" s="190"/>
      <c r="F209" s="191" t="s">
        <v>455</v>
      </c>
      <c r="G209" s="192"/>
      <c r="H209" s="193"/>
      <c r="I209" s="78"/>
      <c r="J209" s="79"/>
      <c r="K209" s="80"/>
      <c r="L209" s="67"/>
    </row>
    <row r="210" spans="1:13" x14ac:dyDescent="0.35">
      <c r="A210" s="229"/>
      <c r="B210" s="187" t="s">
        <v>71</v>
      </c>
      <c r="C210" s="188" t="s">
        <v>456</v>
      </c>
      <c r="D210" s="189"/>
      <c r="E210" s="190"/>
      <c r="F210" s="191" t="s">
        <v>457</v>
      </c>
      <c r="G210" s="192"/>
      <c r="H210" s="193"/>
      <c r="I210" s="78"/>
      <c r="J210" s="79"/>
      <c r="K210" s="80"/>
      <c r="L210" s="67"/>
    </row>
    <row r="211" spans="1:13" x14ac:dyDescent="0.35">
      <c r="A211" s="229"/>
      <c r="B211" s="187" t="s">
        <v>74</v>
      </c>
      <c r="C211" s="188" t="s">
        <v>458</v>
      </c>
      <c r="D211" s="189"/>
      <c r="E211" s="190"/>
      <c r="F211" s="191" t="s">
        <v>459</v>
      </c>
      <c r="G211" s="192"/>
      <c r="H211" s="193"/>
      <c r="I211" s="78"/>
      <c r="J211" s="79"/>
      <c r="K211" s="80"/>
      <c r="L211" s="67"/>
    </row>
    <row r="212" spans="1:13" x14ac:dyDescent="0.35">
      <c r="A212" s="229"/>
      <c r="B212" s="194" t="s">
        <v>378</v>
      </c>
      <c r="C212" s="195" t="s">
        <v>460</v>
      </c>
      <c r="D212" s="220"/>
      <c r="E212" s="197"/>
      <c r="F212" s="179" t="s">
        <v>461</v>
      </c>
      <c r="G212" s="180" t="s">
        <v>462</v>
      </c>
      <c r="H212" s="181"/>
      <c r="I212" s="198">
        <f>SUM(I213:I217)</f>
        <v>0</v>
      </c>
      <c r="J212" s="198">
        <f>SUM(J213:J217)</f>
        <v>0</v>
      </c>
      <c r="K212" s="198">
        <f>SUM(K213:K217)</f>
        <v>0</v>
      </c>
      <c r="L212" s="67"/>
    </row>
    <row r="213" spans="1:13" x14ac:dyDescent="0.35">
      <c r="A213" s="229"/>
      <c r="B213" s="187" t="s">
        <v>119</v>
      </c>
      <c r="C213" s="188" t="s">
        <v>463</v>
      </c>
      <c r="D213" s="189"/>
      <c r="E213" s="190"/>
      <c r="F213" s="191" t="s">
        <v>464</v>
      </c>
      <c r="G213" s="192"/>
      <c r="H213" s="193"/>
      <c r="I213" s="78"/>
      <c r="J213" s="79"/>
      <c r="K213" s="80"/>
      <c r="L213" s="67"/>
    </row>
    <row r="214" spans="1:13" x14ac:dyDescent="0.35">
      <c r="A214" s="229"/>
      <c r="B214" s="187" t="s">
        <v>173</v>
      </c>
      <c r="C214" s="188" t="s">
        <v>465</v>
      </c>
      <c r="D214" s="189"/>
      <c r="E214" s="190"/>
      <c r="F214" s="191" t="s">
        <v>466</v>
      </c>
      <c r="G214" s="192"/>
      <c r="H214" s="193"/>
      <c r="I214" s="78"/>
      <c r="J214" s="79"/>
      <c r="K214" s="80"/>
      <c r="L214" s="67"/>
    </row>
    <row r="215" spans="1:13" x14ac:dyDescent="0.35">
      <c r="A215" s="229"/>
      <c r="B215" s="187" t="s">
        <v>176</v>
      </c>
      <c r="C215" s="188" t="s">
        <v>467</v>
      </c>
      <c r="D215" s="189"/>
      <c r="E215" s="190"/>
      <c r="F215" s="191" t="s">
        <v>468</v>
      </c>
      <c r="G215" s="192"/>
      <c r="H215" s="193"/>
      <c r="I215" s="78"/>
      <c r="J215" s="79"/>
      <c r="K215" s="80"/>
      <c r="L215" s="67"/>
    </row>
    <row r="216" spans="1:13" x14ac:dyDescent="0.35">
      <c r="A216" s="229"/>
      <c r="B216" s="187" t="s">
        <v>179</v>
      </c>
      <c r="C216" s="188" t="s">
        <v>469</v>
      </c>
      <c r="D216" s="189"/>
      <c r="E216" s="190"/>
      <c r="F216" s="191" t="s">
        <v>470</v>
      </c>
      <c r="G216" s="192"/>
      <c r="H216" s="193"/>
      <c r="I216" s="78"/>
      <c r="J216" s="79"/>
      <c r="K216" s="80"/>
      <c r="L216" s="67"/>
    </row>
    <row r="217" spans="1:13" x14ac:dyDescent="0.35">
      <c r="A217" s="229"/>
      <c r="B217" s="187" t="s">
        <v>182</v>
      </c>
      <c r="C217" s="188" t="s">
        <v>471</v>
      </c>
      <c r="D217" s="189"/>
      <c r="E217" s="190"/>
      <c r="F217" s="191" t="s">
        <v>472</v>
      </c>
      <c r="G217" s="192"/>
      <c r="H217" s="193"/>
      <c r="I217" s="78"/>
      <c r="J217" s="79"/>
      <c r="K217" s="80"/>
      <c r="L217" s="67"/>
    </row>
    <row r="218" spans="1:13" ht="29" thickBot="1" x14ac:dyDescent="0.4">
      <c r="B218" s="241"/>
      <c r="C218" s="242" t="s">
        <v>473</v>
      </c>
      <c r="D218" s="243"/>
      <c r="E218" s="244"/>
      <c r="F218" s="245" t="s">
        <v>474</v>
      </c>
      <c r="G218" s="234" t="s">
        <v>475</v>
      </c>
      <c r="H218" s="246"/>
      <c r="I218" s="247">
        <f>I198+I200+I204+I205+I212</f>
        <v>0</v>
      </c>
      <c r="J218" s="247">
        <f>J198+J200+J204+J205+J212</f>
        <v>0</v>
      </c>
      <c r="K218" s="247">
        <f>K198+K200+K204+K205+K212</f>
        <v>0</v>
      </c>
      <c r="L218" s="134" t="s">
        <v>513</v>
      </c>
    </row>
    <row r="219" spans="1:13" x14ac:dyDescent="0.35">
      <c r="B219" s="211" t="s">
        <v>476</v>
      </c>
      <c r="C219" s="213" t="s">
        <v>477</v>
      </c>
      <c r="D219" s="213"/>
      <c r="E219" s="214"/>
      <c r="F219" s="178" t="s">
        <v>478</v>
      </c>
      <c r="G219" s="248" t="s">
        <v>479</v>
      </c>
      <c r="H219" s="249"/>
      <c r="I219" s="250">
        <f>I218-I194+I192</f>
        <v>0</v>
      </c>
      <c r="J219" s="250">
        <f>J218-J194+J192</f>
        <v>0</v>
      </c>
      <c r="K219" s="250">
        <f>K218-K194+K192</f>
        <v>0</v>
      </c>
      <c r="L219" s="103"/>
    </row>
    <row r="220" spans="1:13" ht="15" thickBot="1" x14ac:dyDescent="0.4">
      <c r="B220" s="251" t="s">
        <v>480</v>
      </c>
      <c r="C220" s="232" t="s">
        <v>481</v>
      </c>
      <c r="D220" s="232"/>
      <c r="E220" s="252"/>
      <c r="F220" s="233" t="s">
        <v>482</v>
      </c>
      <c r="G220" s="234" t="s">
        <v>483</v>
      </c>
      <c r="H220" s="235"/>
      <c r="I220" s="236">
        <f>I219-I193</f>
        <v>0</v>
      </c>
      <c r="J220" s="236">
        <f>J219-J193</f>
        <v>0</v>
      </c>
      <c r="K220" s="236">
        <f>K219-K193</f>
        <v>0</v>
      </c>
      <c r="L220" s="102"/>
    </row>
    <row r="221" spans="1:13" s="94" customFormat="1" thickBot="1" x14ac:dyDescent="0.35">
      <c r="A221" s="104"/>
      <c r="B221" s="105"/>
      <c r="C221" s="74" t="s">
        <v>484</v>
      </c>
      <c r="D221" s="75"/>
      <c r="E221" s="76"/>
      <c r="F221" s="169"/>
      <c r="G221" s="170"/>
      <c r="H221" s="171"/>
      <c r="I221" s="172">
        <f>I220-I111</f>
        <v>0</v>
      </c>
      <c r="J221" s="173">
        <f>J220-J111</f>
        <v>0</v>
      </c>
      <c r="K221" s="174">
        <f>K220-K111</f>
        <v>0</v>
      </c>
      <c r="L221" s="102"/>
      <c r="M221" s="106">
        <f>IF(I221&lt;&gt;0,1,IF(J221&lt;&gt;0,1,IF(K221&lt;&gt;0,1,0)))</f>
        <v>0</v>
      </c>
    </row>
    <row r="222" spans="1:13" s="3" customFormat="1" ht="37.4" customHeight="1" thickBot="1" x14ac:dyDescent="0.45">
      <c r="A222" s="104"/>
      <c r="B222" s="107"/>
      <c r="C222" s="297" t="s">
        <v>485</v>
      </c>
      <c r="D222" s="298"/>
      <c r="E222" s="108"/>
      <c r="F222" s="253"/>
      <c r="G222" s="254"/>
      <c r="H222" s="255"/>
      <c r="I222" s="224">
        <f>I16</f>
        <v>45657</v>
      </c>
      <c r="J222" s="224">
        <f>J16</f>
        <v>46022</v>
      </c>
      <c r="K222" s="224">
        <f>K16</f>
        <v>46387</v>
      </c>
      <c r="L222" s="109"/>
    </row>
    <row r="223" spans="1:13" s="94" customFormat="1" ht="16.5" customHeight="1" x14ac:dyDescent="0.3">
      <c r="A223" s="104"/>
      <c r="B223" s="105"/>
      <c r="C223" s="110" t="s">
        <v>486</v>
      </c>
      <c r="D223" s="111"/>
      <c r="E223" s="112"/>
      <c r="F223" s="113" t="s">
        <v>487</v>
      </c>
      <c r="G223" s="302" t="s">
        <v>517</v>
      </c>
      <c r="H223" s="140"/>
      <c r="I223" s="145"/>
      <c r="J223" s="146"/>
      <c r="K223" s="147"/>
      <c r="L223" s="142"/>
      <c r="M223" s="3"/>
    </row>
    <row r="224" spans="1:13" s="94" customFormat="1" ht="16.5" customHeight="1" x14ac:dyDescent="0.3">
      <c r="A224" s="104"/>
      <c r="B224" s="105"/>
      <c r="C224" s="114" t="s">
        <v>489</v>
      </c>
      <c r="D224" s="115"/>
      <c r="E224" s="116"/>
      <c r="F224" s="117" t="s">
        <v>490</v>
      </c>
      <c r="G224" s="303"/>
      <c r="H224" s="140"/>
      <c r="I224" s="148"/>
      <c r="J224" s="137"/>
      <c r="K224" s="149"/>
      <c r="L224" s="142"/>
      <c r="M224" s="3"/>
    </row>
    <row r="225" spans="1:17" s="94" customFormat="1" ht="16.5" hidden="1" customHeight="1" x14ac:dyDescent="0.3">
      <c r="A225" s="104"/>
      <c r="B225" s="105"/>
      <c r="C225" s="114"/>
      <c r="D225" s="115"/>
      <c r="E225" s="116"/>
      <c r="F225" s="117" t="s">
        <v>491</v>
      </c>
      <c r="G225" s="303"/>
      <c r="H225" s="140"/>
      <c r="I225" s="150">
        <f>I224</f>
        <v>0</v>
      </c>
      <c r="J225" s="138">
        <f>J224</f>
        <v>0</v>
      </c>
      <c r="K225" s="151">
        <f>K224</f>
        <v>0</v>
      </c>
      <c r="L225" s="142"/>
      <c r="M225" s="3"/>
    </row>
    <row r="226" spans="1:17" s="94" customFormat="1" ht="16.5" customHeight="1" x14ac:dyDescent="0.3">
      <c r="A226" s="104"/>
      <c r="B226" s="105"/>
      <c r="C226" s="256" t="s">
        <v>492</v>
      </c>
      <c r="D226" s="257"/>
      <c r="E226" s="258"/>
      <c r="F226" s="117" t="s">
        <v>493</v>
      </c>
      <c r="G226" s="303"/>
      <c r="H226" s="140"/>
      <c r="I226" s="152"/>
      <c r="J226" s="139"/>
      <c r="K226" s="149"/>
      <c r="L226" s="142"/>
      <c r="M226" s="3"/>
    </row>
    <row r="227" spans="1:17" s="94" customFormat="1" ht="16.5" customHeight="1" x14ac:dyDescent="0.3">
      <c r="A227" s="104"/>
      <c r="B227" s="105"/>
      <c r="C227" s="114" t="s">
        <v>494</v>
      </c>
      <c r="D227" s="115"/>
      <c r="E227" s="116"/>
      <c r="F227" s="117" t="s">
        <v>495</v>
      </c>
      <c r="G227" s="303"/>
      <c r="H227" s="140"/>
      <c r="I227" s="153"/>
      <c r="J227" s="139"/>
      <c r="K227" s="154"/>
      <c r="L227" s="142"/>
      <c r="M227" s="3"/>
    </row>
    <row r="228" spans="1:17" s="104" customFormat="1" ht="16.5" customHeight="1" x14ac:dyDescent="0.3">
      <c r="B228" s="105"/>
      <c r="C228" s="114" t="s">
        <v>496</v>
      </c>
      <c r="D228" s="115"/>
      <c r="E228" s="116"/>
      <c r="F228" s="117" t="s">
        <v>497</v>
      </c>
      <c r="G228" s="303"/>
      <c r="H228" s="140"/>
      <c r="I228" s="152"/>
      <c r="J228" s="139"/>
      <c r="K228" s="149"/>
      <c r="L228" s="142"/>
      <c r="M228" s="3"/>
    </row>
    <row r="229" spans="1:17" s="94" customFormat="1" ht="16.5" customHeight="1" x14ac:dyDescent="0.3">
      <c r="A229" s="104"/>
      <c r="B229" s="105"/>
      <c r="C229" s="114" t="s">
        <v>498</v>
      </c>
      <c r="D229" s="115"/>
      <c r="E229" s="116"/>
      <c r="F229" s="117" t="s">
        <v>499</v>
      </c>
      <c r="G229" s="303"/>
      <c r="H229" s="140"/>
      <c r="I229" s="152"/>
      <c r="J229" s="139"/>
      <c r="K229" s="149"/>
      <c r="L229" s="142"/>
      <c r="M229" s="3"/>
    </row>
    <row r="230" spans="1:17" s="3" customFormat="1" ht="16.5" customHeight="1" x14ac:dyDescent="0.3">
      <c r="A230" s="104"/>
      <c r="B230" s="105"/>
      <c r="C230" s="114" t="s">
        <v>500</v>
      </c>
      <c r="D230" s="115"/>
      <c r="E230" s="116"/>
      <c r="F230" s="117" t="s">
        <v>501</v>
      </c>
      <c r="G230" s="303"/>
      <c r="H230" s="140"/>
      <c r="I230" s="153"/>
      <c r="J230" s="139"/>
      <c r="K230" s="154"/>
      <c r="L230" s="142"/>
    </row>
    <row r="231" spans="1:17" s="3" customFormat="1" ht="16.5" customHeight="1" x14ac:dyDescent="0.3">
      <c r="A231" s="104"/>
      <c r="B231" s="105"/>
      <c r="C231" s="114" t="s">
        <v>502</v>
      </c>
      <c r="D231" s="115"/>
      <c r="E231" s="116"/>
      <c r="F231" s="117" t="s">
        <v>503</v>
      </c>
      <c r="G231" s="303"/>
      <c r="H231" s="140"/>
      <c r="I231" s="153"/>
      <c r="J231" s="139"/>
      <c r="K231" s="155"/>
      <c r="L231" s="142"/>
    </row>
    <row r="232" spans="1:17" s="3" customFormat="1" ht="16.5" customHeight="1" x14ac:dyDescent="0.35">
      <c r="A232" s="104"/>
      <c r="B232" s="105"/>
      <c r="C232" s="114" t="s">
        <v>504</v>
      </c>
      <c r="D232" s="115"/>
      <c r="E232" s="116"/>
      <c r="F232" s="117" t="s">
        <v>505</v>
      </c>
      <c r="G232" s="303"/>
      <c r="H232" s="140"/>
      <c r="I232" s="153"/>
      <c r="J232" s="139"/>
      <c r="K232" s="155"/>
      <c r="L232" s="142"/>
      <c r="P232" s="15" t="e">
        <f>IF((J233/J223)&lt;0.05,"OK","POZOR")</f>
        <v>#DIV/0!</v>
      </c>
      <c r="Q232" s="15" t="e">
        <f>IF(P232="OK",1,0)</f>
        <v>#DIV/0!</v>
      </c>
    </row>
    <row r="233" spans="1:17" s="3" customFormat="1" ht="15" thickBot="1" x14ac:dyDescent="0.4">
      <c r="A233" s="104"/>
      <c r="B233" s="105"/>
      <c r="C233" s="118" t="s">
        <v>506</v>
      </c>
      <c r="D233" s="119"/>
      <c r="E233" s="120"/>
      <c r="F233" s="121" t="s">
        <v>507</v>
      </c>
      <c r="G233" s="304"/>
      <c r="H233" s="141"/>
      <c r="I233" s="156"/>
      <c r="J233" s="157"/>
      <c r="K233" s="158"/>
      <c r="L233" s="259" t="e">
        <f>IF(SUM(Q232:Q234)=3,"OK","POZOR")</f>
        <v>#DIV/0!</v>
      </c>
      <c r="P233" s="15" t="str">
        <f>IF(J231&gt;(5*J233),"POZOR","OK")</f>
        <v>OK</v>
      </c>
      <c r="Q233" s="15">
        <f t="shared" ref="Q233:Q234" si="0">IF(P233="OK",1,0)</f>
        <v>1</v>
      </c>
    </row>
    <row r="234" spans="1:17" s="3" customFormat="1" ht="16.5" customHeight="1" x14ac:dyDescent="0.35">
      <c r="A234" s="104"/>
      <c r="B234" s="105"/>
      <c r="C234" s="114" t="s">
        <v>509</v>
      </c>
      <c r="D234" s="119"/>
      <c r="E234" s="120"/>
      <c r="F234" s="121" t="s">
        <v>508</v>
      </c>
      <c r="G234" s="122"/>
      <c r="H234" s="123"/>
      <c r="I234" s="143" t="s">
        <v>488</v>
      </c>
      <c r="J234" s="144"/>
      <c r="K234" s="143" t="s">
        <v>488</v>
      </c>
      <c r="L234" s="125"/>
      <c r="P234" s="15" t="str">
        <f>IF(J231&gt;(5*J223),"POZOR","OK")</f>
        <v>OK</v>
      </c>
      <c r="Q234" s="15">
        <f t="shared" si="0"/>
        <v>1</v>
      </c>
    </row>
    <row r="235" spans="1:17" s="3" customFormat="1" ht="16.5" customHeight="1" thickBot="1" x14ac:dyDescent="0.35">
      <c r="A235" s="104"/>
      <c r="B235" s="105"/>
      <c r="C235" s="126" t="s">
        <v>510</v>
      </c>
      <c r="D235" s="127"/>
      <c r="E235" s="128"/>
      <c r="F235" s="121" t="s">
        <v>516</v>
      </c>
      <c r="G235" s="122"/>
      <c r="H235" s="123"/>
      <c r="I235" s="124" t="s">
        <v>488</v>
      </c>
      <c r="J235" s="136"/>
      <c r="K235" s="124" t="s">
        <v>488</v>
      </c>
      <c r="L235" s="125"/>
    </row>
    <row r="236" spans="1:17" s="3" customFormat="1" ht="56.25" customHeight="1" thickTop="1" x14ac:dyDescent="0.25">
      <c r="A236" s="104"/>
      <c r="B236" s="129"/>
      <c r="C236" s="299" t="s">
        <v>511</v>
      </c>
      <c r="D236" s="300"/>
      <c r="E236" s="300"/>
      <c r="F236" s="300"/>
      <c r="G236" s="300"/>
      <c r="H236" s="300"/>
      <c r="I236" s="300"/>
      <c r="J236" s="300"/>
      <c r="K236" s="301"/>
      <c r="L236" s="129"/>
    </row>
    <row r="237" spans="1:17" s="3" customFormat="1" ht="14" x14ac:dyDescent="0.25">
      <c r="B237" s="130"/>
      <c r="C237" s="131"/>
      <c r="D237" s="131"/>
      <c r="E237" s="131"/>
      <c r="F237" s="132"/>
      <c r="G237" s="133"/>
      <c r="H237" s="131"/>
    </row>
  </sheetData>
  <sheetProtection sheet="1" objects="1" scenarios="1"/>
  <mergeCells count="35">
    <mergeCell ref="F12:J12"/>
    <mergeCell ref="B2:L2"/>
    <mergeCell ref="D4:I4"/>
    <mergeCell ref="E8:L8"/>
    <mergeCell ref="E9:G9"/>
    <mergeCell ref="J9:L9"/>
    <mergeCell ref="F13:G14"/>
    <mergeCell ref="I13:I14"/>
    <mergeCell ref="J13:J14"/>
    <mergeCell ref="K13:K14"/>
    <mergeCell ref="F15:F16"/>
    <mergeCell ref="H15:H16"/>
    <mergeCell ref="L103:L104"/>
    <mergeCell ref="F154:F155"/>
    <mergeCell ref="H154:H155"/>
    <mergeCell ref="I154:K154"/>
    <mergeCell ref="L154:L155"/>
    <mergeCell ref="K103:K104"/>
    <mergeCell ref="L195:L196"/>
    <mergeCell ref="C222:D222"/>
    <mergeCell ref="C236:K236"/>
    <mergeCell ref="I195:I196"/>
    <mergeCell ref="J195:J196"/>
    <mergeCell ref="K195:K196"/>
    <mergeCell ref="G195:G196"/>
    <mergeCell ref="C195:E196"/>
    <mergeCell ref="G223:G233"/>
    <mergeCell ref="C103:E104"/>
    <mergeCell ref="I103:I104"/>
    <mergeCell ref="J103:J104"/>
    <mergeCell ref="G103:G104"/>
    <mergeCell ref="F195:F196"/>
    <mergeCell ref="H195:H196"/>
    <mergeCell ref="F103:F104"/>
    <mergeCell ref="H103:H104"/>
  </mergeCells>
  <conditionalFormatting sqref="L11">
    <cfRule type="cellIs" dxfId="1" priority="1" stopIfTrue="1" operator="notEqual">
      <formula>"Vstupy OK ! "</formula>
    </cfRule>
    <cfRule type="cellIs" dxfId="0" priority="2" stopIfTrue="1" operator="equal">
      <formula>"Vstupy OK ! "</formula>
    </cfRule>
  </conditionalFormatting>
  <pageMargins left="0.70866141732283472" right="0.70866141732283472" top="0.78740157480314965" bottom="0.78740157480314965" header="0.31496062992125984" footer="0.31496062992125984"/>
  <pageSetup paperSize="9" scale="58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ee11993-e39e-436f-a9c2-831a8e280583" xsi:nil="true"/>
    <_ip_UnifiedCompliancePolicyProperties xmlns="http://schemas.microsoft.com/sharepoint/v3" xsi:nil="true"/>
    <lcf76f155ced4ddcb4097134ff3c332f xmlns="9365f466-a2c9-4bc8-88d5-0556ec036c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3D0E652F0CC498BDFADA00919E20F" ma:contentTypeVersion="17" ma:contentTypeDescription="Create a new document." ma:contentTypeScope="" ma:versionID="d124c9ca23e711dc409e1720106d42f7">
  <xsd:schema xmlns:xsd="http://www.w3.org/2001/XMLSchema" xmlns:xs="http://www.w3.org/2001/XMLSchema" xmlns:p="http://schemas.microsoft.com/office/2006/metadata/properties" xmlns:ns1="http://schemas.microsoft.com/sharepoint/v3" xmlns:ns2="9365f466-a2c9-4bc8-88d5-0556ec036c2d" xmlns:ns3="eee11993-e39e-436f-a9c2-831a8e280583" targetNamespace="http://schemas.microsoft.com/office/2006/metadata/properties" ma:root="true" ma:fieldsID="209b025369436a2c0261d26cb4f6b286" ns1:_="" ns2:_="" ns3:_="">
    <xsd:import namespace="http://schemas.microsoft.com/sharepoint/v3"/>
    <xsd:import namespace="9365f466-a2c9-4bc8-88d5-0556ec036c2d"/>
    <xsd:import namespace="eee11993-e39e-436f-a9c2-831a8e280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5f466-a2c9-4bc8-88d5-0556ec036c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b8c0c90-bcfb-49ef-b405-3eb3828e4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11993-e39e-436f-a9c2-831a8e2805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39977e0-fb4f-4543-b977-86ab219ff311}" ma:internalName="TaxCatchAll" ma:showField="CatchAllData" ma:web="eee11993-e39e-436f-a9c2-831a8e280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68F76-7277-4422-8ABE-0AF084BACF0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ee11993-e39e-436f-a9c2-831a8e280583"/>
    <ds:schemaRef ds:uri="9365f466-a2c9-4bc8-88d5-0556ec036c2d"/>
  </ds:schemaRefs>
</ds:datastoreItem>
</file>

<file path=customXml/itemProps2.xml><?xml version="1.0" encoding="utf-8"?>
<ds:datastoreItem xmlns:ds="http://schemas.openxmlformats.org/officeDocument/2006/customXml" ds:itemID="{EAD7DFC7-EDA3-4B03-8556-7C83AA203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0021B-70DE-4B21-BDAC-061AF324B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365f466-a2c9-4bc8-88d5-0556ec036c2d"/>
    <ds:schemaRef ds:uri="eee11993-e39e-436f-a9c2-831a8e280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POKYNY K VYPLNĚNÍ</vt:lpstr>
      <vt:lpstr>PLNÁ</vt:lpstr>
      <vt:lpstr>'POKYNY K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Sajler, Jiri</dc:creator>
  <cp:lastModifiedBy>Dagmar Jonasova</cp:lastModifiedBy>
  <cp:lastPrinted>2020-01-13T09:12:20Z</cp:lastPrinted>
  <dcterms:created xsi:type="dcterms:W3CDTF">2020-01-13T08:59:01Z</dcterms:created>
  <dcterms:modified xsi:type="dcterms:W3CDTF">2026-01-05T09:32:48Z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2022-01-04T06:09:41Z</vt:lpwstr>
  </property>
  <property fmtid="{D5CDD505-2E9C-101B-9397-08002B2CF9AE}" pid="4" name="MSIP_Label_2a6524ed-fb1a-49fd-bafe-15c5e5ffd047_Method">
    <vt:lpwstr>Standard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a8438e4e-c6eb-472e-9ef1-af39cf8f2c38</vt:lpwstr>
  </property>
  <property fmtid="{D5CDD505-2E9C-101B-9397-08002B2CF9AE}" pid="8" name="MSIP_Label_2a6524ed-fb1a-49fd-bafe-15c5e5ffd047_ContentBits">
    <vt:lpwstr>0</vt:lpwstr>
  </property>
  <property fmtid="{D5CDD505-2E9C-101B-9397-08002B2CF9AE}" pid="9" name="ContentTypeId">
    <vt:lpwstr>0x0101005E03D0E652F0CC498BDFADA00919E20F</vt:lpwstr>
  </property>
</Properties>
</file>